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228"/>
  <workbookPr filterPrivacy="1"/>
  <xr:revisionPtr revIDLastSave="0" documentId="13_ncr:1_{63B6E15F-C1B9-4D01-A944-0F03E18F5006}" xr6:coauthVersionLast="47" xr6:coauthVersionMax="47" xr10:uidLastSave="{00000000-0000-0000-0000-000000000000}"/>
  <bookViews>
    <workbookView xWindow="-120" yWindow="-120" windowWidth="20640" windowHeight="11160" tabRatio="722" activeTab="1" xr2:uid="{00000000-000D-0000-FFFF-FFFF00000000}"/>
  </bookViews>
  <sheets>
    <sheet name="HW11" sheetId="9" r:id="rId1"/>
    <sheet name="Chi Square" sheetId="13" r:id="rId2"/>
    <sheet name="ANOVA" sheetId="12" r:id="rId3"/>
    <sheet name="Regression" sheetId="15" r:id="rId4"/>
    <sheet name="Cleaning Data with Outlier" sheetId="7"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91" i="15" l="1"/>
  <c r="B46" i="15"/>
  <c r="C15" i="12" l="1"/>
  <c r="R22" i="13"/>
  <c r="S19" i="13"/>
  <c r="T18" i="13"/>
  <c r="U18" i="13"/>
  <c r="V18" i="13"/>
  <c r="W18" i="13"/>
  <c r="X18" i="13"/>
  <c r="S18" i="13"/>
  <c r="U14" i="13"/>
  <c r="T14" i="13"/>
  <c r="S14" i="13"/>
  <c r="U13" i="13"/>
  <c r="T13" i="13"/>
  <c r="S13" i="13"/>
  <c r="D15" i="12"/>
  <c r="E15" i="12"/>
</calcChain>
</file>

<file path=xl/sharedStrings.xml><?xml version="1.0" encoding="utf-8"?>
<sst xmlns="http://schemas.openxmlformats.org/spreadsheetml/2006/main" count="162" uniqueCount="140">
  <si>
    <t>X</t>
  </si>
  <si>
    <t>Y</t>
  </si>
  <si>
    <t>Use the Excel function =CORREL to compute the correlation. If answers for #1 and 2 do not agree, there is an error.</t>
  </si>
  <si>
    <t>Use Data &gt; Data Analysis &gt; Correlation to compute the correlation checking the Labels checkbox.</t>
  </si>
  <si>
    <t>Enter the intercept and slope into the formula by clicking on the cells in the regression output with the results.</t>
  </si>
  <si>
    <t>It was determined that the outlying point resulted from data entry error. Remove the outlier in the copy of the data.</t>
  </si>
  <si>
    <t>The scatterplot reveals a point outside the point pattern. Copy the data to a new location in the worksheet. You now have 2 sets of data.</t>
  </si>
  <si>
    <t>Data that are more tha 1.5 IQR below Q1 or more than 1.5 IQR above Q3 are considered outliers and must be investigated.</t>
  </si>
  <si>
    <t>Age (X)</t>
  </si>
  <si>
    <t>Time (Y)</t>
  </si>
  <si>
    <t>Total</t>
  </si>
  <si>
    <t>The strength of the correlation motivates further examination.</t>
  </si>
  <si>
    <t>a)  Insert Scatter (X, Y) plot linked to the data on this sheet with Age on the horizontal (X) axis.</t>
  </si>
  <si>
    <t>b) Add to your chart: the chart name, vertical axis label, and horizontal axis label.</t>
  </si>
  <si>
    <t>c) Complete the chart by adding Trendline and checking boxes</t>
  </si>
  <si>
    <t>a) Intercept =</t>
  </si>
  <si>
    <t>b) Slope =</t>
  </si>
  <si>
    <t>Read directly from the chart:</t>
  </si>
  <si>
    <r>
      <t>c) R</t>
    </r>
    <r>
      <rPr>
        <vertAlign val="superscript"/>
        <sz val="10"/>
        <color theme="1"/>
        <rFont val="Arial"/>
        <family val="2"/>
      </rPr>
      <t>2</t>
    </r>
    <r>
      <rPr>
        <sz val="10"/>
        <color theme="1"/>
        <rFont val="Arial"/>
        <family val="2"/>
      </rPr>
      <t xml:space="preserve"> =</t>
    </r>
  </si>
  <si>
    <r>
      <t xml:space="preserve">On this worksheet, make an XY scatter plot </t>
    </r>
    <r>
      <rPr>
        <b/>
        <sz val="10"/>
        <color rgb="FFFF0000"/>
        <rFont val="Arial"/>
        <family val="2"/>
      </rPr>
      <t>linked to the following data:</t>
    </r>
  </si>
  <si>
    <t>What is the null hypothesis?</t>
  </si>
  <si>
    <t>What is the alternative hypothesis?</t>
  </si>
  <si>
    <t>What is the level of significance?</t>
  </si>
  <si>
    <t xml:space="preserve">Use Tools - Data Analysis - ANOVA:Single Factor </t>
  </si>
  <si>
    <t>to find the F statistic:</t>
  </si>
  <si>
    <t>What is the F critical value?</t>
  </si>
  <si>
    <t>What is your decision?</t>
  </si>
  <si>
    <t>over another brand. Specifically, she is interested in three different types of bison yarn.</t>
  </si>
  <si>
    <t>Misa's Bison</t>
  </si>
  <si>
    <t>Yak-et-ty-Yaks</t>
  </si>
  <si>
    <t>Buffalo Yarns</t>
  </si>
  <si>
    <t>Add trendline, regression equation and r squared to the plot.</t>
  </si>
  <si>
    <t>Saeko owns a yarn shop and want to expands her color selection.</t>
  </si>
  <si>
    <t>Before she expands her colors, she wants to find out if her customers prefer one brand</t>
  </si>
  <si>
    <t>6)</t>
  </si>
  <si>
    <t>7)</t>
  </si>
  <si>
    <t>8)</t>
  </si>
  <si>
    <t>9)</t>
  </si>
  <si>
    <t>10)</t>
  </si>
  <si>
    <t>11)</t>
  </si>
  <si>
    <t>12)</t>
  </si>
  <si>
    <t>13)</t>
  </si>
  <si>
    <t>14)</t>
  </si>
  <si>
    <t>15)</t>
  </si>
  <si>
    <t>16)</t>
  </si>
  <si>
    <t>17)</t>
  </si>
  <si>
    <t>18)</t>
  </si>
  <si>
    <t xml:space="preserve">Perform Data &gt; Data Analysis &gt; Regression. </t>
  </si>
  <si>
    <t>19)</t>
  </si>
  <si>
    <t>20)</t>
  </si>
  <si>
    <t>Add this title. ("Scatterplot of X and Y Data")</t>
  </si>
  <si>
    <t>If yes, what is the amount of time, if no, why?</t>
  </si>
  <si>
    <t>Make a new scatterplot linked to the cleaned data without the outlier, and add title ("Scatterplot without Outlier,") trendline, and regression equation label.</t>
  </si>
  <si>
    <t>As an experiment, she randomly selected 21 different days and recorded the sales of each brand.</t>
  </si>
  <si>
    <t>At the .10 significance level, can she conclude that there is a difference in preference between the brands?</t>
  </si>
  <si>
    <t>Highlight the Y-intercept with yellow. Highlight the X variable in blue. Highlight the R Square in orange</t>
  </si>
  <si>
    <t>Use Excel to predict the number of minutes spent by a 22-year old shopper. Enter = followed by the regression formula.</t>
  </si>
  <si>
    <t>Is it appropriate to use this data to predict the amount of time that a 9-year-old will be on the Internet?</t>
  </si>
  <si>
    <t>From the ANOVA output: What is the F value?</t>
  </si>
  <si>
    <t>Explain in statistical terms</t>
  </si>
  <si>
    <r>
      <t>Compare the regression equations of the two plots. How did removal of the outlier affect the slope and R</t>
    </r>
    <r>
      <rPr>
        <vertAlign val="superscript"/>
        <sz val="10"/>
        <color theme="1"/>
        <rFont val="Arial"/>
        <family val="2"/>
      </rPr>
      <t>2</t>
    </r>
    <r>
      <rPr>
        <sz val="10"/>
        <color theme="1"/>
        <rFont val="Arial"/>
        <family val="2"/>
      </rPr>
      <t>? Explain why the slope and R Square change the way they did</t>
    </r>
  </si>
  <si>
    <t>An analyst at a local bank wonders if the age distribution of customers coming for service at his branch in town is the same as at a branch located near the mall.  He selects 100 transactions at random from each branch and researches the age information for the associated customer.  These are the data :</t>
  </si>
  <si>
    <t>Age</t>
  </si>
  <si>
    <t>less than 30</t>
  </si>
  <si>
    <t>30-55</t>
  </si>
  <si>
    <t>56 or older</t>
  </si>
  <si>
    <t>In town</t>
  </si>
  <si>
    <t>mall</t>
  </si>
  <si>
    <t>What is the null hypothesis if you want to check if the age patterns of customers are independent of bank location?</t>
  </si>
  <si>
    <t>What are the expected numbers for each cell in a 3 by 3 table if the null hypothesis is true?</t>
  </si>
  <si>
    <t>Use the chi square test to accept or reject the null hypothesis.  What is the chi square test statistic?</t>
  </si>
  <si>
    <t>What is the chi square critical value and how many degrees of freedom does it have?  Assume alpha is .05.</t>
  </si>
  <si>
    <t>What do you conclude?</t>
  </si>
  <si>
    <t xml:space="preserve"> </t>
  </si>
  <si>
    <t>Studies have shown that the frequency with which shoppers browse Internet retailers is related to the frequency with which they actually purchase products and/or services online.  The following data show respondents age and answer to the question “How many minutes do you browse online retailers per year?”</t>
  </si>
  <si>
    <t xml:space="preserve">The age distribution of customers in the town is the same as the age distribution of customers in the mall. </t>
  </si>
  <si>
    <t>Expected Values calculations:</t>
  </si>
  <si>
    <t>Mall</t>
  </si>
  <si>
    <t>For the "in town" row, the expected numbers for the ages &lt;30, 30-55, and &gt;=56 under the null hypothesis are 25, 60, and 30, respectively.  The expected number under the null hypothesis are the same for the "mall" row which are 25, 60, and 30, respectively. Calculations are shown on the right.</t>
  </si>
  <si>
    <t>Chi-Square test statistic  Calculation:</t>
  </si>
  <si>
    <t>Observed, O</t>
  </si>
  <si>
    <t>Expected, E</t>
  </si>
  <si>
    <t>(O-E)^2/E</t>
  </si>
  <si>
    <t>χ2 =</t>
  </si>
  <si>
    <t>The chi square test statistic  value is equal to 9.778.  Calculations are shown on the right.</t>
  </si>
  <si>
    <t>chi square critical value:</t>
  </si>
  <si>
    <t>There are r = 2 rows ("in town" and "mall" and the "Total" row is NOT included). There are c = 3 columns. The degrees of freedom is equal to                                    df = (r-1)(c-1) = (2-1)(3-1) = 2. At 5% level of significance, the critical value is 5.991.</t>
  </si>
  <si>
    <t>The calculated chi square statistic 9.778 exceeds the critical value 5.991 so we reject the null hypothesis at the 5% level of significance. There is sufficient evidence to conclude that the age distributions  of customers in town and near the mall are not the same.</t>
  </si>
  <si>
    <r>
      <rPr>
        <sz val="10"/>
        <color theme="1"/>
        <rFont val="Calibri"/>
        <family val="2"/>
      </rPr>
      <t>μ</t>
    </r>
    <r>
      <rPr>
        <vertAlign val="subscript"/>
        <sz val="10"/>
        <color theme="1"/>
        <rFont val="Arial"/>
        <family val="2"/>
      </rPr>
      <t>1</t>
    </r>
    <r>
      <rPr>
        <sz val="10"/>
        <color theme="1"/>
        <rFont val="Arial"/>
        <family val="2"/>
      </rPr>
      <t xml:space="preserve"> = μ</t>
    </r>
    <r>
      <rPr>
        <vertAlign val="subscript"/>
        <sz val="10"/>
        <color theme="1"/>
        <rFont val="Arial"/>
        <family val="2"/>
      </rPr>
      <t>2</t>
    </r>
    <r>
      <rPr>
        <sz val="10"/>
        <color theme="1"/>
        <rFont val="Arial"/>
        <family val="2"/>
      </rPr>
      <t xml:space="preserve"> = μ</t>
    </r>
    <r>
      <rPr>
        <vertAlign val="subscript"/>
        <sz val="10"/>
        <color theme="1"/>
        <rFont val="Arial"/>
        <family val="2"/>
      </rPr>
      <t>3</t>
    </r>
  </si>
  <si>
    <t>subscript 1 = Misa's Bison</t>
  </si>
  <si>
    <t>subscript 2 =Yak-et-ty-Yaks</t>
  </si>
  <si>
    <t>subscript 3 =Buffalo Yarns</t>
  </si>
  <si>
    <r>
      <rPr>
        <sz val="10"/>
        <color theme="1"/>
        <rFont val="Calibri"/>
        <family val="2"/>
      </rPr>
      <t>μ</t>
    </r>
    <r>
      <rPr>
        <vertAlign val="subscript"/>
        <sz val="10"/>
        <color theme="1"/>
        <rFont val="Arial"/>
        <family val="2"/>
      </rPr>
      <t xml:space="preserve">i </t>
    </r>
    <r>
      <rPr>
        <sz val="10"/>
        <color theme="1"/>
        <rFont val="Calibri"/>
        <family val="2"/>
      </rPr>
      <t>≠</t>
    </r>
    <r>
      <rPr>
        <sz val="10"/>
        <color theme="1"/>
        <rFont val="Arial"/>
        <family val="2"/>
      </rPr>
      <t xml:space="preserve"> μ</t>
    </r>
    <r>
      <rPr>
        <vertAlign val="subscript"/>
        <sz val="10"/>
        <color theme="1"/>
        <rFont val="Arial"/>
        <family val="2"/>
      </rPr>
      <t>j</t>
    </r>
    <r>
      <rPr>
        <sz val="10"/>
        <color theme="1"/>
        <rFont val="Arial"/>
        <family val="2"/>
      </rPr>
      <t xml:space="preserve"> for some i ≠ j</t>
    </r>
  </si>
  <si>
    <t>Note: We do NOT include "Total" in the data. She randomly selected "18 days" and NOT "21 days"</t>
  </si>
  <si>
    <t>Anova: Single Factor</t>
  </si>
  <si>
    <t>SUMMARY</t>
  </si>
  <si>
    <t>Groups</t>
  </si>
  <si>
    <t>Count</t>
  </si>
  <si>
    <t>Sum</t>
  </si>
  <si>
    <t>Average</t>
  </si>
  <si>
    <t>Variance</t>
  </si>
  <si>
    <t>ANOVA</t>
  </si>
  <si>
    <t>Source of Variation</t>
  </si>
  <si>
    <t>SS</t>
  </si>
  <si>
    <t>df</t>
  </si>
  <si>
    <t>MS</t>
  </si>
  <si>
    <t>F</t>
  </si>
  <si>
    <t>P-value</t>
  </si>
  <si>
    <t>F crit</t>
  </si>
  <si>
    <t>Between Groups</t>
  </si>
  <si>
    <t>Within Groups</t>
  </si>
  <si>
    <t>We cannot reject the null hypothesis because the F value 0.9315 does not exceed the F critical value 2.6952.</t>
  </si>
  <si>
    <t>There is not sufficient evidence to conclude that there is a difference in preference between the brands</t>
  </si>
  <si>
    <t>At least two of the group mean sales are not equal.</t>
  </si>
  <si>
    <t>The correlation coefficient is 0.5186. (See table on the right)</t>
  </si>
  <si>
    <t xml:space="preserve"> The answers for # 1 and # 2 agree that the correlation is 0.5186 (4 decimal places).</t>
  </si>
  <si>
    <t>SUMMARY OUTPUT</t>
  </si>
  <si>
    <t>Regression Statistics</t>
  </si>
  <si>
    <t>Multiple R</t>
  </si>
  <si>
    <t>R Square</t>
  </si>
  <si>
    <t>Adjusted R Square</t>
  </si>
  <si>
    <t>Standard Error</t>
  </si>
  <si>
    <t>Observations</t>
  </si>
  <si>
    <t>Regression</t>
  </si>
  <si>
    <t>Residual</t>
  </si>
  <si>
    <t>Intercept</t>
  </si>
  <si>
    <t>Significance F</t>
  </si>
  <si>
    <t>Coefficients</t>
  </si>
  <si>
    <t>t Stat</t>
  </si>
  <si>
    <t>Lower 95%</t>
  </si>
  <si>
    <t>Upper 95%</t>
  </si>
  <si>
    <t>Lower 95.0%</t>
  </si>
  <si>
    <t>Upper 95.0%</t>
  </si>
  <si>
    <t>No</t>
  </si>
  <si>
    <t>x = 9 is outside the range of the age (between 16 and 60, inclusive) values in the sample data used to derived the regression equation.</t>
  </si>
  <si>
    <t>Predicting the amount of time (Y)  for  age x=  9 is an extrapolation.</t>
  </si>
  <si>
    <t>The magnitude of the slope increases from 0.6346 to 2.9907 after removing the outlier.</t>
  </si>
  <si>
    <t>Similarly, the R square increases from 0.0015 to 0.7536 after removing the outlier.</t>
  </si>
  <si>
    <t>The outlier weakens the linear relationship between X and Y because it is very far from the regression line.</t>
  </si>
  <si>
    <t>Removing the outlier makes the linear relationship between X and Y stronger so the R squared increases and the magnitude of the slope increases.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</si>
</sst>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0.000"/>
    <numFmt numFmtId="169" formatCode="0.0000"/>
  </numFmts>
  <fonts count="16" x14ac:knownFonts="1">
    <font>
      <sz val="11"/>
      <color theme="1"/>
      <name val="Calibri"/>
      <family val="2"/>
      <scheme val="minor"/>
    </font>
    <font>
      <sz val="10"/>
      <color theme="1"/>
      <name val="Arial"/>
      <family val="2"/>
    </font>
    <font>
      <u/>
      <sz val="11"/>
      <color theme="10"/>
      <name val="Calibri"/>
      <family val="2"/>
      <scheme val="minor"/>
    </font>
    <font>
      <b/>
      <sz val="10"/>
      <color theme="1"/>
      <name val="Arial"/>
      <family val="2"/>
    </font>
    <font>
      <sz val="10"/>
      <name val="Arial"/>
      <family val="2"/>
    </font>
    <font>
      <vertAlign val="superscript"/>
      <sz val="10"/>
      <color theme="1"/>
      <name val="Arial"/>
      <family val="2"/>
    </font>
    <font>
      <b/>
      <sz val="10"/>
      <color rgb="FFFF0000"/>
      <name val="Arial"/>
      <family val="2"/>
    </font>
    <font>
      <u/>
      <sz val="10"/>
      <color theme="10"/>
      <name val="Arial"/>
      <family val="2"/>
    </font>
    <font>
      <sz val="10"/>
      <color rgb="FF000000"/>
      <name val="Arial"/>
      <family val="2"/>
    </font>
    <font>
      <sz val="11"/>
      <color theme="1"/>
      <name val="Calibri"/>
      <family val="2"/>
      <scheme val="minor"/>
    </font>
    <font>
      <sz val="11"/>
      <color rgb="FF000000"/>
      <name val="Calibri"/>
      <family val="2"/>
      <scheme val="minor"/>
    </font>
    <font>
      <sz val="11"/>
      <color theme="1"/>
      <name val="Calibri"/>
      <family val="2"/>
    </font>
    <font>
      <sz val="10"/>
      <color theme="1"/>
      <name val="Calibri"/>
      <family val="2"/>
    </font>
    <font>
      <vertAlign val="subscript"/>
      <sz val="10"/>
      <color theme="1"/>
      <name val="Arial"/>
      <family val="2"/>
    </font>
    <font>
      <sz val="8"/>
      <name val="Calibri"/>
      <family val="2"/>
      <scheme val="minor"/>
    </font>
    <font>
      <i/>
      <sz val="11"/>
      <color theme="1"/>
      <name val="Calibri"/>
      <family val="2"/>
      <scheme val="minor"/>
    </font>
  </fonts>
  <fills count="6">
    <fill>
      <patternFill patternType="none"/>
    </fill>
    <fill>
      <patternFill patternType="gray125"/>
    </fill>
    <fill>
      <patternFill patternType="solid">
        <fgColor rgb="FFCDFFCD"/>
        <bgColor indexed="64"/>
      </patternFill>
    </fill>
    <fill>
      <patternFill patternType="solid">
        <fgColor rgb="FFFFFF00"/>
        <bgColor indexed="64"/>
      </patternFill>
    </fill>
    <fill>
      <patternFill patternType="solid">
        <fgColor rgb="FF0070C0"/>
        <bgColor indexed="64"/>
      </patternFill>
    </fill>
    <fill>
      <patternFill patternType="solid">
        <fgColor theme="5"/>
        <bgColor indexed="64"/>
      </patternFill>
    </fill>
  </fills>
  <borders count="12">
    <border>
      <left/>
      <right/>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top style="medium">
        <color indexed="64"/>
      </top>
      <bottom style="thin">
        <color indexed="64"/>
      </bottom>
      <diagonal/>
    </border>
  </borders>
  <cellStyleXfs count="3">
    <xf numFmtId="0" fontId="0" fillId="0" borderId="0"/>
    <xf numFmtId="0" fontId="2" fillId="0" borderId="0" applyNumberFormat="0" applyFill="0" applyBorder="0" applyAlignment="0" applyProtection="0"/>
    <xf numFmtId="43" fontId="9" fillId="0" borderId="0" applyFont="0" applyFill="0" applyBorder="0" applyAlignment="0" applyProtection="0"/>
  </cellStyleXfs>
  <cellXfs count="65">
    <xf numFmtId="0" fontId="0" fillId="0" borderId="0" xfId="0"/>
    <xf numFmtId="0" fontId="1" fillId="0" borderId="0" xfId="0" applyFont="1" applyFill="1" applyProtection="1">
      <protection locked="0"/>
    </xf>
    <xf numFmtId="164" fontId="1" fillId="0" borderId="0" xfId="0" applyNumberFormat="1" applyFont="1" applyFill="1" applyAlignment="1" applyProtection="1">
      <alignment horizontal="left"/>
      <protection locked="0"/>
    </xf>
    <xf numFmtId="0" fontId="1" fillId="0" borderId="0" xfId="0" applyFont="1"/>
    <xf numFmtId="0" fontId="1" fillId="0" borderId="0" xfId="0" applyFont="1" applyProtection="1">
      <protection locked="0"/>
    </xf>
    <xf numFmtId="0" fontId="3" fillId="0" borderId="1" xfId="0" applyFont="1" applyBorder="1" applyAlignment="1" applyProtection="1">
      <alignment horizontal="center"/>
      <protection locked="0"/>
    </xf>
    <xf numFmtId="0" fontId="1" fillId="3" borderId="0" xfId="0" applyFont="1" applyFill="1" applyProtection="1">
      <protection locked="0"/>
    </xf>
    <xf numFmtId="0" fontId="1" fillId="0" borderId="0" xfId="0" applyFont="1" applyFill="1" applyAlignment="1" applyProtection="1">
      <alignment horizontal="center"/>
      <protection locked="0"/>
    </xf>
    <xf numFmtId="0" fontId="3" fillId="0" borderId="0" xfId="0" applyFont="1" applyFill="1" applyProtection="1">
      <protection locked="0"/>
    </xf>
    <xf numFmtId="0" fontId="7" fillId="0" borderId="0" xfId="1" applyFont="1" applyProtection="1">
      <protection locked="0"/>
    </xf>
    <xf numFmtId="0" fontId="1" fillId="0" borderId="0" xfId="0" quotePrefix="1" applyFont="1" applyAlignment="1" applyProtection="1">
      <alignment horizontal="center"/>
      <protection locked="0"/>
    </xf>
    <xf numFmtId="0" fontId="1" fillId="0" borderId="0" xfId="0" applyFont="1" applyAlignment="1" applyProtection="1">
      <alignment vertical="center"/>
      <protection locked="0"/>
    </xf>
    <xf numFmtId="0" fontId="1" fillId="2" borderId="0" xfId="0" applyFont="1" applyFill="1" applyProtection="1">
      <protection locked="0"/>
    </xf>
    <xf numFmtId="0" fontId="7" fillId="2" borderId="0" xfId="1" applyFont="1" applyFill="1" applyProtection="1">
      <protection locked="0"/>
    </xf>
    <xf numFmtId="0" fontId="1" fillId="2" borderId="0" xfId="0" quotePrefix="1" applyFont="1" applyFill="1" applyAlignment="1" applyProtection="1">
      <alignment horizontal="center"/>
      <protection locked="0"/>
    </xf>
    <xf numFmtId="0" fontId="1" fillId="0" borderId="2" xfId="0" applyFont="1" applyBorder="1" applyAlignment="1" applyProtection="1">
      <alignment horizontal="center"/>
      <protection locked="0"/>
    </xf>
    <xf numFmtId="0" fontId="1" fillId="0" borderId="2" xfId="0" applyFont="1" applyBorder="1"/>
    <xf numFmtId="0" fontId="1" fillId="3" borderId="2" xfId="0" applyFont="1" applyFill="1" applyBorder="1"/>
    <xf numFmtId="0" fontId="1" fillId="3" borderId="3" xfId="0" applyFont="1" applyFill="1" applyBorder="1"/>
    <xf numFmtId="0" fontId="1" fillId="3" borderId="4" xfId="0" applyFont="1" applyFill="1" applyBorder="1"/>
    <xf numFmtId="0" fontId="1" fillId="3" borderId="5" xfId="0" applyFont="1" applyFill="1" applyBorder="1"/>
    <xf numFmtId="0" fontId="1" fillId="3" borderId="6" xfId="0" applyFont="1" applyFill="1" applyBorder="1"/>
    <xf numFmtId="0" fontId="1" fillId="3" borderId="0" xfId="0" applyFont="1" applyFill="1" applyBorder="1"/>
    <xf numFmtId="0" fontId="1" fillId="3" borderId="7" xfId="0" applyFont="1" applyFill="1" applyBorder="1"/>
    <xf numFmtId="0" fontId="1" fillId="3" borderId="8" xfId="0" applyFont="1" applyFill="1" applyBorder="1"/>
    <xf numFmtId="0" fontId="1" fillId="3" borderId="9" xfId="0" applyFont="1" applyFill="1" applyBorder="1"/>
    <xf numFmtId="0" fontId="1" fillId="3" borderId="10" xfId="0" applyFont="1" applyFill="1" applyBorder="1"/>
    <xf numFmtId="0" fontId="8" fillId="0" borderId="0" xfId="0" applyFont="1"/>
    <xf numFmtId="43" fontId="1" fillId="0" borderId="0" xfId="2" applyFont="1" applyBorder="1"/>
    <xf numFmtId="0" fontId="0" fillId="0" borderId="2" xfId="0" applyBorder="1"/>
    <xf numFmtId="2" fontId="1" fillId="3" borderId="2" xfId="0" applyNumberFormat="1" applyFont="1" applyFill="1" applyBorder="1"/>
    <xf numFmtId="4" fontId="1" fillId="3" borderId="0" xfId="0" applyNumberFormat="1" applyFont="1" applyFill="1" applyProtection="1">
      <protection locked="0"/>
    </xf>
    <xf numFmtId="43" fontId="3" fillId="3" borderId="0" xfId="2" applyFont="1" applyFill="1" applyProtection="1">
      <protection locked="0"/>
    </xf>
    <xf numFmtId="0" fontId="10" fillId="0" borderId="0" xfId="0" applyFont="1" applyAlignment="1">
      <alignment horizontal="left"/>
    </xf>
    <xf numFmtId="0" fontId="0" fillId="0" borderId="0" xfId="0" applyAlignment="1">
      <alignment vertical="center"/>
    </xf>
    <xf numFmtId="0" fontId="10" fillId="0" borderId="0" xfId="0" applyFont="1" applyAlignment="1">
      <alignment vertical="center"/>
    </xf>
    <xf numFmtId="0" fontId="10" fillId="0" borderId="0" xfId="0" applyFont="1" applyAlignment="1">
      <alignment horizontal="center" vertical="center"/>
    </xf>
    <xf numFmtId="37" fontId="1" fillId="0" borderId="0" xfId="2" applyNumberFormat="1" applyFont="1"/>
    <xf numFmtId="0" fontId="3" fillId="0" borderId="0" xfId="0" applyFont="1" applyAlignment="1" applyProtection="1">
      <alignment horizontal="center"/>
      <protection locked="0"/>
    </xf>
    <xf numFmtId="0" fontId="4" fillId="0" borderId="0" xfId="0" applyFont="1" applyProtection="1">
      <protection locked="0"/>
    </xf>
    <xf numFmtId="0" fontId="3" fillId="0" borderId="0" xfId="0" applyFont="1" applyProtection="1">
      <protection locked="0"/>
    </xf>
    <xf numFmtId="0" fontId="0" fillId="3" borderId="0" xfId="0" applyFill="1" applyAlignment="1">
      <alignment horizontal="left" vertical="center"/>
    </xf>
    <xf numFmtId="0" fontId="0" fillId="3" borderId="0" xfId="0" applyFill="1" applyAlignment="1"/>
    <xf numFmtId="0" fontId="0" fillId="0" borderId="0" xfId="0" applyAlignment="1">
      <alignment horizontal="left" vertical="center"/>
    </xf>
    <xf numFmtId="0" fontId="0" fillId="0" borderId="0" xfId="0" applyAlignment="1"/>
    <xf numFmtId="0" fontId="1" fillId="0" borderId="0" xfId="0" applyFont="1" applyAlignment="1" applyProtection="1">
      <alignment horizontal="left" vertical="top" wrapText="1"/>
      <protection locked="0"/>
    </xf>
    <xf numFmtId="0" fontId="0" fillId="3" borderId="0" xfId="0" applyFill="1" applyAlignment="1">
      <alignment horizontal="left" vertical="center" wrapText="1"/>
    </xf>
    <xf numFmtId="0" fontId="0" fillId="3" borderId="0" xfId="0" applyFill="1" applyAlignment="1">
      <alignment wrapText="1"/>
    </xf>
    <xf numFmtId="0" fontId="10" fillId="0" borderId="2" xfId="0" applyFont="1" applyBorder="1" applyAlignment="1">
      <alignment horizontal="center" vertical="center"/>
    </xf>
    <xf numFmtId="0" fontId="0" fillId="0" borderId="2" xfId="0" applyBorder="1" applyAlignment="1">
      <alignment horizontal="center" vertical="center"/>
    </xf>
    <xf numFmtId="0" fontId="0" fillId="0" borderId="2" xfId="0" applyBorder="1" applyAlignment="1">
      <alignment horizontal="center"/>
    </xf>
    <xf numFmtId="0" fontId="11" fillId="0" borderId="2" xfId="0" applyFont="1" applyBorder="1" applyAlignment="1">
      <alignment horizontal="center" vertical="center"/>
    </xf>
    <xf numFmtId="0" fontId="0" fillId="0" borderId="2" xfId="0" applyBorder="1" applyAlignment="1">
      <alignment vertical="center"/>
    </xf>
    <xf numFmtId="0" fontId="1" fillId="3" borderId="0" xfId="0" applyFont="1" applyFill="1"/>
    <xf numFmtId="0" fontId="3" fillId="0" borderId="0" xfId="0" applyFont="1"/>
    <xf numFmtId="0" fontId="0" fillId="0" borderId="0" xfId="0" applyFill="1" applyBorder="1" applyAlignment="1"/>
    <xf numFmtId="0" fontId="0" fillId="0" borderId="1" xfId="0" applyFill="1" applyBorder="1" applyAlignment="1"/>
    <xf numFmtId="0" fontId="15" fillId="0" borderId="11" xfId="0" applyFont="1" applyFill="1" applyBorder="1" applyAlignment="1">
      <alignment horizontal="center"/>
    </xf>
    <xf numFmtId="169" fontId="1" fillId="3" borderId="0" xfId="0" applyNumberFormat="1" applyFont="1" applyFill="1" applyAlignment="1" applyProtection="1">
      <alignment horizontal="center"/>
      <protection locked="0"/>
    </xf>
    <xf numFmtId="0" fontId="0" fillId="3" borderId="0" xfId="0" applyFill="1"/>
    <xf numFmtId="0" fontId="15" fillId="0" borderId="11" xfId="0" applyFont="1" applyFill="1" applyBorder="1" applyAlignment="1">
      <alignment horizontal="centerContinuous"/>
    </xf>
    <xf numFmtId="0" fontId="0" fillId="3" borderId="0" xfId="0" applyFill="1" applyBorder="1" applyAlignment="1"/>
    <xf numFmtId="0" fontId="0" fillId="4" borderId="1" xfId="0" applyFill="1" applyBorder="1" applyAlignment="1"/>
    <xf numFmtId="0" fontId="0" fillId="5" borderId="0" xfId="0" applyFont="1" applyFill="1" applyBorder="1" applyAlignment="1"/>
    <xf numFmtId="164" fontId="1" fillId="3" borderId="0" xfId="0" applyNumberFormat="1" applyFont="1" applyFill="1" applyAlignment="1" applyProtection="1">
      <alignment horizontal="left"/>
      <protection locked="0"/>
    </xf>
  </cellXfs>
  <cellStyles count="3">
    <cellStyle name="Comma" xfId="2" builtinId="3"/>
    <cellStyle name="Hyperlink" xfId="1" builtinId="8"/>
    <cellStyle name="Normal" xfId="0" builtinId="0"/>
  </cellStyles>
  <dxfs count="0"/>
  <tableStyles count="0" defaultTableStyle="TableStyleMedium2" defaultPivotStyle="PivotStyleLight16"/>
  <colors>
    <mruColors>
      <color rgb="FF99FF99"/>
      <color rgb="FFCDFFCD"/>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Scatterplot of Age (in years) and Time</a:t>
            </a:r>
            <a:r>
              <a:rPr lang="en-US" baseline="0"/>
              <a:t> </a:t>
            </a:r>
            <a:r>
              <a:rPr lang="en-US" sz="1400" b="0" i="0" u="none" strike="noStrike" baseline="0">
                <a:effectLst/>
              </a:rPr>
              <a:t>Spent Online </a:t>
            </a:r>
            <a:r>
              <a:rPr lang="en-US" baseline="0"/>
              <a:t>(in minutes )</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tx>
            <c:strRef>
              <c:f>Regression!$C$6</c:f>
              <c:strCache>
                <c:ptCount val="1"/>
                <c:pt idx="0">
                  <c:v>Time (Y)</c:v>
                </c:pt>
              </c:strCache>
            </c:strRef>
          </c:tx>
          <c:spPr>
            <a:ln w="19050" cap="rnd">
              <a:noFill/>
              <a:round/>
            </a:ln>
            <a:effectLst/>
          </c:spPr>
          <c:marker>
            <c:symbol val="circle"/>
            <c:size val="5"/>
            <c:spPr>
              <a:solidFill>
                <a:schemeClr val="accent1"/>
              </a:solidFill>
              <a:ln w="9525">
                <a:solidFill>
                  <a:schemeClr val="accent1"/>
                </a:solidFill>
              </a:ln>
              <a:effectLst/>
            </c:spPr>
          </c:marker>
          <c:trendline>
            <c:spPr>
              <a:ln w="19050" cap="rnd">
                <a:solidFill>
                  <a:schemeClr val="accent1"/>
                </a:solidFill>
                <a:prstDash val="sysDot"/>
              </a:ln>
              <a:effectLst/>
            </c:spPr>
            <c:trendlineType val="linear"/>
            <c:dispRSqr val="1"/>
            <c:dispEq val="1"/>
            <c:trendlineLbl>
              <c:layout>
                <c:manualLayout>
                  <c:x val="-0.24315266841644795"/>
                  <c:y val="-0.11363188976377953"/>
                </c:manualLayout>
              </c:layout>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trendlineLbl>
          </c:trendline>
          <c:xVal>
            <c:numRef>
              <c:f>Regression!$B$7:$B$39</c:f>
              <c:numCache>
                <c:formatCode>General</c:formatCode>
                <c:ptCount val="33"/>
                <c:pt idx="0">
                  <c:v>16</c:v>
                </c:pt>
                <c:pt idx="1">
                  <c:v>17</c:v>
                </c:pt>
                <c:pt idx="2">
                  <c:v>19</c:v>
                </c:pt>
                <c:pt idx="3">
                  <c:v>22</c:v>
                </c:pt>
                <c:pt idx="4">
                  <c:v>22</c:v>
                </c:pt>
                <c:pt idx="5">
                  <c:v>22</c:v>
                </c:pt>
                <c:pt idx="6">
                  <c:v>22</c:v>
                </c:pt>
                <c:pt idx="7">
                  <c:v>28</c:v>
                </c:pt>
                <c:pt idx="8">
                  <c:v>28</c:v>
                </c:pt>
                <c:pt idx="9">
                  <c:v>28</c:v>
                </c:pt>
                <c:pt idx="10">
                  <c:v>28</c:v>
                </c:pt>
                <c:pt idx="11">
                  <c:v>30</c:v>
                </c:pt>
                <c:pt idx="12">
                  <c:v>33</c:v>
                </c:pt>
                <c:pt idx="13">
                  <c:v>34</c:v>
                </c:pt>
                <c:pt idx="14">
                  <c:v>35</c:v>
                </c:pt>
                <c:pt idx="15">
                  <c:v>35</c:v>
                </c:pt>
                <c:pt idx="16">
                  <c:v>35</c:v>
                </c:pt>
                <c:pt idx="17">
                  <c:v>36</c:v>
                </c:pt>
                <c:pt idx="18">
                  <c:v>39</c:v>
                </c:pt>
                <c:pt idx="19">
                  <c:v>39</c:v>
                </c:pt>
                <c:pt idx="20">
                  <c:v>40</c:v>
                </c:pt>
                <c:pt idx="21">
                  <c:v>42</c:v>
                </c:pt>
                <c:pt idx="22">
                  <c:v>43</c:v>
                </c:pt>
                <c:pt idx="23">
                  <c:v>44</c:v>
                </c:pt>
                <c:pt idx="24">
                  <c:v>48</c:v>
                </c:pt>
                <c:pt idx="25">
                  <c:v>50</c:v>
                </c:pt>
                <c:pt idx="26">
                  <c:v>50</c:v>
                </c:pt>
                <c:pt idx="27">
                  <c:v>51</c:v>
                </c:pt>
                <c:pt idx="28">
                  <c:v>52</c:v>
                </c:pt>
                <c:pt idx="29">
                  <c:v>54</c:v>
                </c:pt>
                <c:pt idx="30">
                  <c:v>58</c:v>
                </c:pt>
                <c:pt idx="31">
                  <c:v>59</c:v>
                </c:pt>
                <c:pt idx="32">
                  <c:v>60</c:v>
                </c:pt>
              </c:numCache>
            </c:numRef>
          </c:xVal>
          <c:yVal>
            <c:numRef>
              <c:f>Regression!$C$7:$C$39</c:f>
              <c:numCache>
                <c:formatCode>#,##0_);\(#,##0\)</c:formatCode>
                <c:ptCount val="33"/>
                <c:pt idx="0">
                  <c:v>307</c:v>
                </c:pt>
                <c:pt idx="1">
                  <c:v>285</c:v>
                </c:pt>
                <c:pt idx="2">
                  <c:v>267</c:v>
                </c:pt>
                <c:pt idx="3">
                  <c:v>343</c:v>
                </c:pt>
                <c:pt idx="4">
                  <c:v>393</c:v>
                </c:pt>
                <c:pt idx="5">
                  <c:v>287</c:v>
                </c:pt>
                <c:pt idx="6">
                  <c:v>253</c:v>
                </c:pt>
                <c:pt idx="7">
                  <c:v>364</c:v>
                </c:pt>
                <c:pt idx="8">
                  <c:v>251</c:v>
                </c:pt>
                <c:pt idx="9">
                  <c:v>248</c:v>
                </c:pt>
                <c:pt idx="10">
                  <c:v>433</c:v>
                </c:pt>
                <c:pt idx="11">
                  <c:v>319</c:v>
                </c:pt>
                <c:pt idx="12">
                  <c:v>226</c:v>
                </c:pt>
                <c:pt idx="13">
                  <c:v>321</c:v>
                </c:pt>
                <c:pt idx="14">
                  <c:v>336</c:v>
                </c:pt>
                <c:pt idx="15">
                  <c:v>302</c:v>
                </c:pt>
                <c:pt idx="16">
                  <c:v>476</c:v>
                </c:pt>
                <c:pt idx="17">
                  <c:v>395</c:v>
                </c:pt>
                <c:pt idx="18">
                  <c:v>473</c:v>
                </c:pt>
                <c:pt idx="19">
                  <c:v>342</c:v>
                </c:pt>
                <c:pt idx="20">
                  <c:v>539</c:v>
                </c:pt>
                <c:pt idx="21">
                  <c:v>455</c:v>
                </c:pt>
                <c:pt idx="22">
                  <c:v>326</c:v>
                </c:pt>
                <c:pt idx="23">
                  <c:v>565</c:v>
                </c:pt>
                <c:pt idx="24">
                  <c:v>385</c:v>
                </c:pt>
                <c:pt idx="25">
                  <c:v>590</c:v>
                </c:pt>
                <c:pt idx="26">
                  <c:v>507</c:v>
                </c:pt>
                <c:pt idx="27">
                  <c:v>333</c:v>
                </c:pt>
                <c:pt idx="28">
                  <c:v>426</c:v>
                </c:pt>
                <c:pt idx="29">
                  <c:v>261</c:v>
                </c:pt>
                <c:pt idx="30">
                  <c:v>625</c:v>
                </c:pt>
                <c:pt idx="31">
                  <c:v>252</c:v>
                </c:pt>
                <c:pt idx="32">
                  <c:v>615</c:v>
                </c:pt>
              </c:numCache>
            </c:numRef>
          </c:yVal>
          <c:smooth val="0"/>
          <c:extLst>
            <c:ext xmlns:c16="http://schemas.microsoft.com/office/drawing/2014/chart" uri="{C3380CC4-5D6E-409C-BE32-E72D297353CC}">
              <c16:uniqueId val="{00000000-8A6A-4D5F-A3CC-90E9F2E0A7E6}"/>
            </c:ext>
          </c:extLst>
        </c:ser>
        <c:dLbls>
          <c:showLegendKey val="0"/>
          <c:showVal val="0"/>
          <c:showCatName val="0"/>
          <c:showSerName val="0"/>
          <c:showPercent val="0"/>
          <c:showBubbleSize val="0"/>
        </c:dLbls>
        <c:axId val="1878827888"/>
        <c:axId val="1878810832"/>
      </c:scatterChart>
      <c:valAx>
        <c:axId val="1878827888"/>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Age (X)</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78810832"/>
        <c:crosses val="autoZero"/>
        <c:crossBetween val="midCat"/>
      </c:valAx>
      <c:valAx>
        <c:axId val="187881083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Time (Y)</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_);\(#,##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78827888"/>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Scatterplot of X and Y Data</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tx>
            <c:strRef>
              <c:f>'Cleaning Data with Outlier'!$C$4</c:f>
              <c:strCache>
                <c:ptCount val="1"/>
                <c:pt idx="0">
                  <c:v>Y</c:v>
                </c:pt>
              </c:strCache>
            </c:strRef>
          </c:tx>
          <c:spPr>
            <a:ln w="19050" cap="rnd">
              <a:noFill/>
              <a:round/>
            </a:ln>
            <a:effectLst/>
          </c:spPr>
          <c:marker>
            <c:symbol val="circle"/>
            <c:size val="5"/>
            <c:spPr>
              <a:solidFill>
                <a:schemeClr val="accent1"/>
              </a:solidFill>
              <a:ln w="9525">
                <a:solidFill>
                  <a:schemeClr val="accent1"/>
                </a:solidFill>
              </a:ln>
              <a:effectLst/>
            </c:spPr>
          </c:marker>
          <c:trendline>
            <c:spPr>
              <a:ln w="19050" cap="rnd">
                <a:solidFill>
                  <a:schemeClr val="accent1"/>
                </a:solidFill>
                <a:prstDash val="sysDot"/>
              </a:ln>
              <a:effectLst/>
            </c:spPr>
            <c:trendlineType val="linear"/>
            <c:dispRSqr val="1"/>
            <c:dispEq val="1"/>
            <c:trendlineLbl>
              <c:layout>
                <c:manualLayout>
                  <c:x val="-7.9066272965879258E-2"/>
                  <c:y val="-0.11480096237970254"/>
                </c:manualLayout>
              </c:layout>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trendlineLbl>
          </c:trendline>
          <c:xVal>
            <c:numRef>
              <c:f>'Cleaning Data with Outlier'!$B$5:$B$29</c:f>
              <c:numCache>
                <c:formatCode>General</c:formatCode>
                <c:ptCount val="25"/>
                <c:pt idx="0">
                  <c:v>1.01</c:v>
                </c:pt>
                <c:pt idx="1">
                  <c:v>1.48</c:v>
                </c:pt>
                <c:pt idx="2">
                  <c:v>1.8</c:v>
                </c:pt>
                <c:pt idx="3">
                  <c:v>1.81</c:v>
                </c:pt>
                <c:pt idx="4">
                  <c:v>1.07</c:v>
                </c:pt>
                <c:pt idx="5">
                  <c:v>1.53</c:v>
                </c:pt>
                <c:pt idx="6">
                  <c:v>1.46</c:v>
                </c:pt>
                <c:pt idx="7">
                  <c:v>1.38</c:v>
                </c:pt>
                <c:pt idx="8">
                  <c:v>1.77</c:v>
                </c:pt>
                <c:pt idx="9">
                  <c:v>1.88</c:v>
                </c:pt>
                <c:pt idx="10">
                  <c:v>1.32</c:v>
                </c:pt>
                <c:pt idx="11">
                  <c:v>1.75</c:v>
                </c:pt>
                <c:pt idx="12">
                  <c:v>1.94</c:v>
                </c:pt>
                <c:pt idx="13">
                  <c:v>1.19</c:v>
                </c:pt>
                <c:pt idx="14">
                  <c:v>1.31</c:v>
                </c:pt>
                <c:pt idx="15">
                  <c:v>1.56</c:v>
                </c:pt>
                <c:pt idx="16">
                  <c:v>1.1599999999999999</c:v>
                </c:pt>
                <c:pt idx="17">
                  <c:v>1.22</c:v>
                </c:pt>
                <c:pt idx="18">
                  <c:v>1.72</c:v>
                </c:pt>
                <c:pt idx="19">
                  <c:v>1.45</c:v>
                </c:pt>
                <c:pt idx="20">
                  <c:v>1.43</c:v>
                </c:pt>
                <c:pt idx="21">
                  <c:v>1.19</c:v>
                </c:pt>
                <c:pt idx="22">
                  <c:v>2</c:v>
                </c:pt>
                <c:pt idx="23">
                  <c:v>1.6</c:v>
                </c:pt>
                <c:pt idx="24">
                  <c:v>1.58</c:v>
                </c:pt>
              </c:numCache>
            </c:numRef>
          </c:xVal>
          <c:yVal>
            <c:numRef>
              <c:f>'Cleaning Data with Outlier'!$C$5:$C$29</c:f>
              <c:numCache>
                <c:formatCode>General</c:formatCode>
                <c:ptCount val="25"/>
                <c:pt idx="0">
                  <c:v>2.8481999999999998</c:v>
                </c:pt>
                <c:pt idx="1">
                  <c:v>4.2772000000000006</c:v>
                </c:pt>
                <c:pt idx="2">
                  <c:v>4.7880000000000003</c:v>
                </c:pt>
                <c:pt idx="3">
                  <c:v>5.3757000000000001</c:v>
                </c:pt>
                <c:pt idx="4">
                  <c:v>2.5251999999999999</c:v>
                </c:pt>
                <c:pt idx="5">
                  <c:v>3.0906000000000002</c:v>
                </c:pt>
                <c:pt idx="6">
                  <c:v>4.3361999999999998</c:v>
                </c:pt>
                <c:pt idx="7">
                  <c:v>3.2015999999999996</c:v>
                </c:pt>
                <c:pt idx="8">
                  <c:v>4.3541999999999996</c:v>
                </c:pt>
                <c:pt idx="9">
                  <c:v>4.8691999999999993</c:v>
                </c:pt>
                <c:pt idx="10">
                  <c:v>3.8676000000000004</c:v>
                </c:pt>
                <c:pt idx="11">
                  <c:v>3.9375</c:v>
                </c:pt>
                <c:pt idx="12">
                  <c:v>5.7423999999999999</c:v>
                </c:pt>
                <c:pt idx="13">
                  <c:v>2.4752000000000001</c:v>
                </c:pt>
                <c:pt idx="14">
                  <c:v>26.2</c:v>
                </c:pt>
                <c:pt idx="15">
                  <c:v>4.5708000000000002</c:v>
                </c:pt>
                <c:pt idx="16">
                  <c:v>2.8420000000000001</c:v>
                </c:pt>
                <c:pt idx="17">
                  <c:v>2.44</c:v>
                </c:pt>
                <c:pt idx="18">
                  <c:v>5.1255999999999995</c:v>
                </c:pt>
                <c:pt idx="19">
                  <c:v>4.3355000000000006</c:v>
                </c:pt>
                <c:pt idx="20">
                  <c:v>4.2470999999999997</c:v>
                </c:pt>
                <c:pt idx="21">
                  <c:v>3.5343</c:v>
                </c:pt>
                <c:pt idx="22">
                  <c:v>5.46</c:v>
                </c:pt>
                <c:pt idx="23">
                  <c:v>3.84</c:v>
                </c:pt>
                <c:pt idx="24">
                  <c:v>3.8552</c:v>
                </c:pt>
              </c:numCache>
            </c:numRef>
          </c:yVal>
          <c:smooth val="0"/>
          <c:extLst>
            <c:ext xmlns:c16="http://schemas.microsoft.com/office/drawing/2014/chart" uri="{C3380CC4-5D6E-409C-BE32-E72D297353CC}">
              <c16:uniqueId val="{00000000-6841-4EB5-98DE-5CF522D00480}"/>
            </c:ext>
          </c:extLst>
        </c:ser>
        <c:dLbls>
          <c:showLegendKey val="0"/>
          <c:showVal val="0"/>
          <c:showCatName val="0"/>
          <c:showSerName val="0"/>
          <c:showPercent val="0"/>
          <c:showBubbleSize val="0"/>
        </c:dLbls>
        <c:axId val="1922483232"/>
        <c:axId val="1922501952"/>
      </c:scatterChart>
      <c:valAx>
        <c:axId val="1922483232"/>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X</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22501952"/>
        <c:crosses val="autoZero"/>
        <c:crossBetween val="midCat"/>
      </c:valAx>
      <c:valAx>
        <c:axId val="192250195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22483232"/>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Scatterplot without Outlier</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tx>
            <c:strRef>
              <c:f>'Cleaning Data with Outlier'!$C$42</c:f>
              <c:strCache>
                <c:ptCount val="1"/>
                <c:pt idx="0">
                  <c:v>Y</c:v>
                </c:pt>
              </c:strCache>
            </c:strRef>
          </c:tx>
          <c:spPr>
            <a:ln w="19050" cap="rnd">
              <a:noFill/>
              <a:round/>
            </a:ln>
            <a:effectLst/>
          </c:spPr>
          <c:marker>
            <c:symbol val="circle"/>
            <c:size val="5"/>
            <c:spPr>
              <a:solidFill>
                <a:schemeClr val="accent1"/>
              </a:solidFill>
              <a:ln w="9525">
                <a:solidFill>
                  <a:schemeClr val="accent1"/>
                </a:solidFill>
              </a:ln>
              <a:effectLst/>
            </c:spPr>
          </c:marker>
          <c:trendline>
            <c:spPr>
              <a:ln w="19050" cap="rnd">
                <a:solidFill>
                  <a:schemeClr val="accent1"/>
                </a:solidFill>
                <a:prstDash val="sysDot"/>
              </a:ln>
              <a:effectLst/>
            </c:spPr>
            <c:trendlineType val="linear"/>
            <c:dispRSqr val="1"/>
            <c:dispEq val="1"/>
            <c:trendlineLbl>
              <c:layout>
                <c:manualLayout>
                  <c:x val="-0.16343569553805773"/>
                  <c:y val="7.9454651501895592E-3"/>
                </c:manualLayout>
              </c:layout>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trendlineLbl>
          </c:trendline>
          <c:xVal>
            <c:numRef>
              <c:f>'Cleaning Data with Outlier'!$B$43:$B$67</c:f>
              <c:numCache>
                <c:formatCode>General</c:formatCode>
                <c:ptCount val="25"/>
                <c:pt idx="0">
                  <c:v>1.01</c:v>
                </c:pt>
                <c:pt idx="1">
                  <c:v>1.48</c:v>
                </c:pt>
                <c:pt idx="2">
                  <c:v>1.8</c:v>
                </c:pt>
                <c:pt idx="3">
                  <c:v>1.81</c:v>
                </c:pt>
                <c:pt idx="4">
                  <c:v>1.07</c:v>
                </c:pt>
                <c:pt idx="5">
                  <c:v>1.53</c:v>
                </c:pt>
                <c:pt idx="6">
                  <c:v>1.46</c:v>
                </c:pt>
                <c:pt idx="7">
                  <c:v>1.38</c:v>
                </c:pt>
                <c:pt idx="8">
                  <c:v>1.77</c:v>
                </c:pt>
                <c:pt idx="9">
                  <c:v>1.88</c:v>
                </c:pt>
                <c:pt idx="10">
                  <c:v>1.32</c:v>
                </c:pt>
                <c:pt idx="11">
                  <c:v>1.75</c:v>
                </c:pt>
                <c:pt idx="12">
                  <c:v>1.94</c:v>
                </c:pt>
                <c:pt idx="13">
                  <c:v>1.19</c:v>
                </c:pt>
                <c:pt idx="15">
                  <c:v>1.56</c:v>
                </c:pt>
                <c:pt idx="16">
                  <c:v>1.1599999999999999</c:v>
                </c:pt>
                <c:pt idx="17">
                  <c:v>1.22</c:v>
                </c:pt>
                <c:pt idx="18">
                  <c:v>1.72</c:v>
                </c:pt>
                <c:pt idx="19">
                  <c:v>1.45</c:v>
                </c:pt>
                <c:pt idx="20">
                  <c:v>1.43</c:v>
                </c:pt>
                <c:pt idx="21">
                  <c:v>1.19</c:v>
                </c:pt>
                <c:pt idx="22">
                  <c:v>2</c:v>
                </c:pt>
                <c:pt idx="23">
                  <c:v>1.6</c:v>
                </c:pt>
                <c:pt idx="24">
                  <c:v>1.58</c:v>
                </c:pt>
              </c:numCache>
            </c:numRef>
          </c:xVal>
          <c:yVal>
            <c:numRef>
              <c:f>'Cleaning Data with Outlier'!$C$43:$C$67</c:f>
              <c:numCache>
                <c:formatCode>General</c:formatCode>
                <c:ptCount val="25"/>
                <c:pt idx="0">
                  <c:v>2.8481999999999998</c:v>
                </c:pt>
                <c:pt idx="1">
                  <c:v>4.2772000000000006</c:v>
                </c:pt>
                <c:pt idx="2">
                  <c:v>4.7880000000000003</c:v>
                </c:pt>
                <c:pt idx="3">
                  <c:v>5.3757000000000001</c:v>
                </c:pt>
                <c:pt idx="4">
                  <c:v>2.5251999999999999</c:v>
                </c:pt>
                <c:pt idx="5">
                  <c:v>3.0906000000000002</c:v>
                </c:pt>
                <c:pt idx="6">
                  <c:v>4.3361999999999998</c:v>
                </c:pt>
                <c:pt idx="7">
                  <c:v>3.2015999999999996</c:v>
                </c:pt>
                <c:pt idx="8">
                  <c:v>4.3541999999999996</c:v>
                </c:pt>
                <c:pt idx="9">
                  <c:v>4.8691999999999993</c:v>
                </c:pt>
                <c:pt idx="10">
                  <c:v>3.8676000000000004</c:v>
                </c:pt>
                <c:pt idx="11">
                  <c:v>3.9375</c:v>
                </c:pt>
                <c:pt idx="12">
                  <c:v>5.7423999999999999</c:v>
                </c:pt>
                <c:pt idx="13">
                  <c:v>2.4752000000000001</c:v>
                </c:pt>
                <c:pt idx="15">
                  <c:v>4.5708000000000002</c:v>
                </c:pt>
                <c:pt idx="16">
                  <c:v>2.8420000000000001</c:v>
                </c:pt>
                <c:pt idx="17">
                  <c:v>2.44</c:v>
                </c:pt>
                <c:pt idx="18">
                  <c:v>5.1255999999999995</c:v>
                </c:pt>
                <c:pt idx="19">
                  <c:v>4.3355000000000006</c:v>
                </c:pt>
                <c:pt idx="20">
                  <c:v>4.2470999999999997</c:v>
                </c:pt>
                <c:pt idx="21">
                  <c:v>3.5343</c:v>
                </c:pt>
                <c:pt idx="22">
                  <c:v>5.46</c:v>
                </c:pt>
                <c:pt idx="23">
                  <c:v>3.84</c:v>
                </c:pt>
                <c:pt idx="24">
                  <c:v>3.8552</c:v>
                </c:pt>
              </c:numCache>
            </c:numRef>
          </c:yVal>
          <c:smooth val="0"/>
          <c:extLst>
            <c:ext xmlns:c16="http://schemas.microsoft.com/office/drawing/2014/chart" uri="{C3380CC4-5D6E-409C-BE32-E72D297353CC}">
              <c16:uniqueId val="{00000000-0037-45F3-A219-CD21A8F4C896}"/>
            </c:ext>
          </c:extLst>
        </c:ser>
        <c:dLbls>
          <c:showLegendKey val="0"/>
          <c:showVal val="0"/>
          <c:showCatName val="0"/>
          <c:showSerName val="0"/>
          <c:showPercent val="0"/>
          <c:showBubbleSize val="0"/>
        </c:dLbls>
        <c:axId val="1922486560"/>
        <c:axId val="1922478656"/>
      </c:scatterChart>
      <c:valAx>
        <c:axId val="1922486560"/>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X</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22478656"/>
        <c:crosses val="autoZero"/>
        <c:crossBetween val="midCat"/>
      </c:valAx>
      <c:valAx>
        <c:axId val="192247865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22486560"/>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2.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1</xdr:col>
      <xdr:colOff>0</xdr:colOff>
      <xdr:row>8</xdr:row>
      <xdr:rowOff>0</xdr:rowOff>
    </xdr:from>
    <xdr:to>
      <xdr:col>7</xdr:col>
      <xdr:colOff>203200</xdr:colOff>
      <xdr:row>13</xdr:row>
      <xdr:rowOff>177800</xdr:rowOff>
    </xdr:to>
    <xdr:sp macro="" textlink="">
      <xdr:nvSpPr>
        <xdr:cNvPr id="3" name="TextBox 2">
          <a:extLst>
            <a:ext uri="{FF2B5EF4-FFF2-40B4-BE49-F238E27FC236}">
              <a16:creationId xmlns:a16="http://schemas.microsoft.com/office/drawing/2014/main" id="{4AC67978-654F-C047-A4D1-4336B698F518}"/>
            </a:ext>
          </a:extLst>
        </xdr:cNvPr>
        <xdr:cNvSpPr txBox="1"/>
      </xdr:nvSpPr>
      <xdr:spPr>
        <a:xfrm>
          <a:off x="825500" y="1524000"/>
          <a:ext cx="5156200" cy="11303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000">
              <a:latin typeface="Arial" panose="020B0604020202020204" pitchFamily="34" charset="0"/>
              <a:cs typeface="Arial" panose="020B0604020202020204" pitchFamily="34" charset="0"/>
            </a:rPr>
            <a:t>MGMT 650 </a:t>
          </a:r>
        </a:p>
        <a:p>
          <a:pPr algn="ctr"/>
          <a:r>
            <a:rPr lang="en-US" sz="1000" baseline="0">
              <a:latin typeface="Arial" panose="020B0604020202020204" pitchFamily="34" charset="0"/>
              <a:cs typeface="Arial" panose="020B0604020202020204" pitchFamily="34" charset="0"/>
            </a:rPr>
            <a:t>Summer 21 </a:t>
          </a:r>
          <a:r>
            <a:rPr lang="en-US" sz="1000">
              <a:latin typeface="Arial" panose="020B0604020202020204" pitchFamily="34" charset="0"/>
              <a:cs typeface="Arial" panose="020B0604020202020204" pitchFamily="34" charset="0"/>
            </a:rPr>
            <a:t>Week 11 Homework Questions</a:t>
          </a:r>
        </a:p>
        <a:p>
          <a:pPr algn="ctr"/>
          <a:r>
            <a:rPr lang="en-US" sz="1000">
              <a:latin typeface="Arial" panose="020B0604020202020204" pitchFamily="34" charset="0"/>
              <a:cs typeface="Arial" panose="020B0604020202020204" pitchFamily="34" charset="0"/>
            </a:rPr>
            <a:t>(Last updated </a:t>
          </a:r>
          <a:r>
            <a:rPr lang="en-US" sz="1100">
              <a:solidFill>
                <a:schemeClr val="dk1"/>
              </a:solidFill>
              <a:effectLst/>
              <a:latin typeface="+mn-lt"/>
              <a:ea typeface="+mn-ea"/>
              <a:cs typeface="+mn-cs"/>
            </a:rPr>
            <a:t>3/7/2021</a:t>
          </a:r>
          <a:r>
            <a:rPr lang="en-US" sz="1000">
              <a:latin typeface="Arial" panose="020B0604020202020204" pitchFamily="34" charset="0"/>
              <a:cs typeface="Arial" panose="020B0604020202020204" pitchFamily="34" charset="0"/>
            </a:rPr>
            <a:t>)</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523875</xdr:colOff>
      <xdr:row>51</xdr:row>
      <xdr:rowOff>57150</xdr:rowOff>
    </xdr:from>
    <xdr:to>
      <xdr:col>3</xdr:col>
      <xdr:colOff>497683</xdr:colOff>
      <xdr:row>55</xdr:row>
      <xdr:rowOff>31475</xdr:rowOff>
    </xdr:to>
    <xdr:pic>
      <xdr:nvPicPr>
        <xdr:cNvPr id="2" name="Picture 1">
          <a:extLst>
            <a:ext uri="{FF2B5EF4-FFF2-40B4-BE49-F238E27FC236}">
              <a16:creationId xmlns:a16="http://schemas.microsoft.com/office/drawing/2014/main" id="{92A5EE2A-1EE0-4E14-8302-F48F5E55D730}"/>
            </a:ext>
          </a:extLst>
        </xdr:cNvPr>
        <xdr:cNvPicPr>
          <a:picLocks noChangeAspect="1"/>
        </xdr:cNvPicPr>
      </xdr:nvPicPr>
      <xdr:blipFill>
        <a:blip xmlns:r="http://schemas.openxmlformats.org/officeDocument/2006/relationships" r:embed="rId1"/>
        <a:stretch>
          <a:fillRect/>
        </a:stretch>
      </xdr:blipFill>
      <xdr:spPr>
        <a:xfrm>
          <a:off x="1133475" y="9467850"/>
          <a:ext cx="2097883" cy="622025"/>
        </a:xfrm>
        <a:prstGeom prst="rect">
          <a:avLst/>
        </a:prstGeom>
      </xdr:spPr>
    </xdr:pic>
    <xdr:clientData/>
  </xdr:twoCellAnchor>
  <xdr:twoCellAnchor>
    <xdr:from>
      <xdr:col>8</xdr:col>
      <xdr:colOff>134125</xdr:colOff>
      <xdr:row>47</xdr:row>
      <xdr:rowOff>27992</xdr:rowOff>
    </xdr:from>
    <xdr:to>
      <xdr:col>14</xdr:col>
      <xdr:colOff>128294</xdr:colOff>
      <xdr:row>63</xdr:row>
      <xdr:rowOff>69203</xdr:rowOff>
    </xdr:to>
    <xdr:graphicFrame macro="">
      <xdr:nvGraphicFramePr>
        <xdr:cNvPr id="3" name="Chart 2">
          <a:extLst>
            <a:ext uri="{FF2B5EF4-FFF2-40B4-BE49-F238E27FC236}">
              <a16:creationId xmlns:a16="http://schemas.microsoft.com/office/drawing/2014/main" id="{E3836688-37EB-4361-973D-1FBD53E1030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5</xdr:col>
      <xdr:colOff>279256</xdr:colOff>
      <xdr:row>8</xdr:row>
      <xdr:rowOff>122093</xdr:rowOff>
    </xdr:from>
    <xdr:to>
      <xdr:col>9</xdr:col>
      <xdr:colOff>2307648</xdr:colOff>
      <xdr:row>25</xdr:row>
      <xdr:rowOff>105208</xdr:rowOff>
    </xdr:to>
    <xdr:graphicFrame macro="">
      <xdr:nvGraphicFramePr>
        <xdr:cNvPr id="2" name="Chart 1">
          <a:extLst>
            <a:ext uri="{FF2B5EF4-FFF2-40B4-BE49-F238E27FC236}">
              <a16:creationId xmlns:a16="http://schemas.microsoft.com/office/drawing/2014/main" id="{5D44038F-4A54-4A34-B13D-83DE7A59B30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631031</xdr:colOff>
      <xdr:row>42</xdr:row>
      <xdr:rowOff>100445</xdr:rowOff>
    </xdr:from>
    <xdr:to>
      <xdr:col>10</xdr:col>
      <xdr:colOff>234878</xdr:colOff>
      <xdr:row>59</xdr:row>
      <xdr:rowOff>51088</xdr:rowOff>
    </xdr:to>
    <xdr:graphicFrame macro="">
      <xdr:nvGraphicFramePr>
        <xdr:cNvPr id="3" name="Chart 2">
          <a:extLst>
            <a:ext uri="{FF2B5EF4-FFF2-40B4-BE49-F238E27FC236}">
              <a16:creationId xmlns:a16="http://schemas.microsoft.com/office/drawing/2014/main" id="{1B334CFB-3338-4A9C-8095-E5D89FDC453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4"/>
  <sheetViews>
    <sheetView workbookViewId="0">
      <selection activeCell="F4" sqref="F4"/>
    </sheetView>
  </sheetViews>
  <sheetFormatPr defaultColWidth="10.85546875" defaultRowHeight="12.75" x14ac:dyDescent="0.2"/>
  <cols>
    <col min="1" max="16384" width="10.85546875" style="3"/>
  </cols>
  <sheetData>
    <row r="1" spans="1:1" ht="15" x14ac:dyDescent="0.25">
      <c r="A1" s="33"/>
    </row>
    <row r="2" spans="1:1" ht="15" x14ac:dyDescent="0.25">
      <c r="A2" s="33"/>
    </row>
    <row r="3" spans="1:1" ht="15" x14ac:dyDescent="0.25">
      <c r="A3" s="33"/>
    </row>
    <row r="4" spans="1:1" ht="15" x14ac:dyDescent="0.25">
      <c r="A4" s="33"/>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14BE27-0FC1-4F86-A717-29D6E627ADA5}">
  <dimension ref="B3:X22"/>
  <sheetViews>
    <sheetView tabSelected="1" workbookViewId="0">
      <selection activeCell="I7" sqref="I7"/>
    </sheetView>
  </sheetViews>
  <sheetFormatPr defaultRowHeight="15" x14ac:dyDescent="0.25"/>
  <cols>
    <col min="4" max="4" width="12.42578125" customWidth="1"/>
    <col min="6" max="6" width="12.28515625" customWidth="1"/>
    <col min="18" max="18" width="12.5703125" customWidth="1"/>
  </cols>
  <sheetData>
    <row r="3" spans="2:24" x14ac:dyDescent="0.25">
      <c r="C3" s="34" t="s">
        <v>61</v>
      </c>
    </row>
    <row r="4" spans="2:24" x14ac:dyDescent="0.25">
      <c r="E4" s="35" t="s">
        <v>62</v>
      </c>
    </row>
    <row r="5" spans="2:24" x14ac:dyDescent="0.25">
      <c r="D5" s="36" t="s">
        <v>63</v>
      </c>
      <c r="E5" s="36" t="s">
        <v>64</v>
      </c>
      <c r="F5" s="36" t="s">
        <v>65</v>
      </c>
      <c r="G5" s="36" t="s">
        <v>10</v>
      </c>
    </row>
    <row r="6" spans="2:24" x14ac:dyDescent="0.25">
      <c r="C6" s="35" t="s">
        <v>66</v>
      </c>
      <c r="D6" s="36">
        <v>20</v>
      </c>
      <c r="E6" s="36">
        <v>40</v>
      </c>
      <c r="F6" s="36">
        <v>40</v>
      </c>
      <c r="G6" s="36">
        <v>100</v>
      </c>
    </row>
    <row r="7" spans="2:24" x14ac:dyDescent="0.25">
      <c r="C7" s="35" t="s">
        <v>67</v>
      </c>
      <c r="D7" s="36">
        <v>30</v>
      </c>
      <c r="E7" s="36">
        <v>50</v>
      </c>
      <c r="F7" s="36">
        <v>20</v>
      </c>
      <c r="G7" s="36">
        <v>100</v>
      </c>
    </row>
    <row r="8" spans="2:24" x14ac:dyDescent="0.25">
      <c r="C8" s="35" t="s">
        <v>10</v>
      </c>
      <c r="D8" s="36">
        <v>50</v>
      </c>
      <c r="E8" s="36">
        <v>90</v>
      </c>
      <c r="F8" s="36">
        <v>60</v>
      </c>
      <c r="G8" s="36">
        <v>200</v>
      </c>
    </row>
    <row r="9" spans="2:24" x14ac:dyDescent="0.25">
      <c r="C9" s="34"/>
    </row>
    <row r="10" spans="2:24" x14ac:dyDescent="0.25">
      <c r="B10">
        <v>1</v>
      </c>
      <c r="C10" s="43" t="s">
        <v>68</v>
      </c>
      <c r="D10" s="44"/>
      <c r="E10" s="44"/>
      <c r="F10" s="44"/>
      <c r="G10" s="44"/>
      <c r="H10" s="44"/>
      <c r="I10" s="44"/>
      <c r="J10" s="44"/>
      <c r="K10" s="44"/>
      <c r="L10" s="44"/>
      <c r="M10" s="44"/>
      <c r="N10" s="44"/>
      <c r="O10" s="44"/>
      <c r="P10" s="44"/>
    </row>
    <row r="11" spans="2:24" ht="67.5" customHeight="1" x14ac:dyDescent="0.25">
      <c r="C11" s="41" t="s">
        <v>75</v>
      </c>
      <c r="D11" s="42"/>
      <c r="E11" s="42"/>
      <c r="F11" s="42"/>
      <c r="G11" s="42"/>
      <c r="H11" s="42"/>
      <c r="I11" s="42"/>
      <c r="J11" s="42"/>
      <c r="K11" s="42"/>
      <c r="L11" s="42"/>
      <c r="M11" s="42"/>
      <c r="N11" s="42"/>
      <c r="O11" s="42"/>
      <c r="P11" s="42"/>
    </row>
    <row r="12" spans="2:24" x14ac:dyDescent="0.25">
      <c r="B12">
        <v>2</v>
      </c>
      <c r="C12" s="43" t="s">
        <v>69</v>
      </c>
      <c r="D12" s="44"/>
      <c r="E12" s="44"/>
      <c r="F12" s="44"/>
      <c r="G12" s="44"/>
      <c r="H12" s="44"/>
      <c r="I12" s="44"/>
      <c r="J12" s="44"/>
      <c r="K12" s="44"/>
      <c r="L12" s="44"/>
      <c r="M12" s="44"/>
      <c r="N12" s="44"/>
      <c r="O12" s="44"/>
      <c r="P12" s="44"/>
      <c r="R12" s="29"/>
      <c r="S12" s="29" t="s">
        <v>76</v>
      </c>
      <c r="T12" s="29"/>
      <c r="U12" s="29"/>
    </row>
    <row r="13" spans="2:24" ht="69.75" customHeight="1" x14ac:dyDescent="0.25">
      <c r="C13" s="46" t="s">
        <v>78</v>
      </c>
      <c r="D13" s="47"/>
      <c r="E13" s="47"/>
      <c r="F13" s="47"/>
      <c r="G13" s="47"/>
      <c r="H13" s="47"/>
      <c r="I13" s="47"/>
      <c r="J13" s="47"/>
      <c r="K13" s="47"/>
      <c r="L13" s="47"/>
      <c r="M13" s="47"/>
      <c r="N13" s="47"/>
      <c r="O13" s="47"/>
      <c r="P13" s="47"/>
      <c r="R13" s="29" t="s">
        <v>66</v>
      </c>
      <c r="S13" s="29">
        <f>50*100/200</f>
        <v>25</v>
      </c>
      <c r="T13" s="29">
        <f>90*100/200</f>
        <v>45</v>
      </c>
      <c r="U13" s="29">
        <f>60*100/200</f>
        <v>30</v>
      </c>
    </row>
    <row r="14" spans="2:24" x14ac:dyDescent="0.25">
      <c r="B14">
        <v>3</v>
      </c>
      <c r="C14" s="43" t="s">
        <v>70</v>
      </c>
      <c r="D14" s="44"/>
      <c r="E14" s="44"/>
      <c r="F14" s="44"/>
      <c r="G14" s="44"/>
      <c r="H14" s="44"/>
      <c r="I14" s="44"/>
      <c r="J14" s="44"/>
      <c r="K14" s="44"/>
      <c r="L14" s="44"/>
      <c r="M14" s="44"/>
      <c r="N14" s="44"/>
      <c r="O14" s="44"/>
      <c r="P14" s="44"/>
      <c r="R14" s="29" t="s">
        <v>77</v>
      </c>
      <c r="S14" s="29">
        <f>50*100/200</f>
        <v>25</v>
      </c>
      <c r="T14" s="29">
        <f>90*100/200</f>
        <v>45</v>
      </c>
      <c r="U14" s="29">
        <f>60*100/200</f>
        <v>30</v>
      </c>
    </row>
    <row r="15" spans="2:24" ht="64.5" customHeight="1" x14ac:dyDescent="0.25">
      <c r="C15" s="41" t="s">
        <v>84</v>
      </c>
      <c r="D15" s="42"/>
      <c r="E15" s="42"/>
      <c r="F15" s="42"/>
      <c r="G15" s="42"/>
      <c r="H15" s="42"/>
      <c r="I15" s="42"/>
      <c r="J15" s="42"/>
      <c r="K15" s="42"/>
      <c r="L15" s="42"/>
      <c r="M15" s="42"/>
      <c r="N15" s="42"/>
      <c r="O15" s="42"/>
      <c r="P15" s="42"/>
      <c r="R15" t="s">
        <v>79</v>
      </c>
    </row>
    <row r="16" spans="2:24" x14ac:dyDescent="0.25">
      <c r="B16">
        <v>4</v>
      </c>
      <c r="C16" s="43" t="s">
        <v>71</v>
      </c>
      <c r="D16" s="44"/>
      <c r="E16" s="44"/>
      <c r="F16" s="44"/>
      <c r="G16" s="44"/>
      <c r="H16" s="44"/>
      <c r="I16" s="44"/>
      <c r="J16" s="44"/>
      <c r="K16" s="44"/>
      <c r="L16" s="44"/>
      <c r="M16" s="44"/>
      <c r="N16" s="44"/>
      <c r="O16" s="44"/>
      <c r="P16" s="44"/>
      <c r="R16" s="29" t="s">
        <v>80</v>
      </c>
      <c r="S16" s="48">
        <v>20</v>
      </c>
      <c r="T16" s="48">
        <v>40</v>
      </c>
      <c r="U16" s="48">
        <v>40</v>
      </c>
      <c r="V16" s="48">
        <v>30</v>
      </c>
      <c r="W16" s="48">
        <v>50</v>
      </c>
      <c r="X16" s="48">
        <v>20</v>
      </c>
    </row>
    <row r="17" spans="2:24" ht="72" customHeight="1" x14ac:dyDescent="0.25">
      <c r="C17" s="46" t="s">
        <v>86</v>
      </c>
      <c r="D17" s="47"/>
      <c r="E17" s="47"/>
      <c r="F17" s="47"/>
      <c r="G17" s="47"/>
      <c r="H17" s="47"/>
      <c r="I17" s="47"/>
      <c r="J17" s="47"/>
      <c r="K17" s="47"/>
      <c r="L17" s="47"/>
      <c r="M17" s="47"/>
      <c r="N17" s="47"/>
      <c r="O17" s="47"/>
      <c r="P17" s="47"/>
      <c r="R17" s="49" t="s">
        <v>81</v>
      </c>
      <c r="S17" s="50">
        <v>25</v>
      </c>
      <c r="T17" s="50">
        <v>45</v>
      </c>
      <c r="U17" s="50">
        <v>30</v>
      </c>
      <c r="V17" s="50">
        <v>25</v>
      </c>
      <c r="W17" s="50">
        <v>45</v>
      </c>
      <c r="X17" s="50">
        <v>30</v>
      </c>
    </row>
    <row r="18" spans="2:24" x14ac:dyDescent="0.25">
      <c r="B18">
        <v>5</v>
      </c>
      <c r="C18" s="43" t="s">
        <v>72</v>
      </c>
      <c r="D18" s="44"/>
      <c r="E18" s="44"/>
      <c r="F18" s="44"/>
      <c r="G18" s="44"/>
      <c r="H18" s="44"/>
      <c r="I18" s="44"/>
      <c r="J18" s="44"/>
      <c r="K18" s="44"/>
      <c r="L18" s="44"/>
      <c r="M18" s="44"/>
      <c r="N18" s="44"/>
      <c r="O18" s="44"/>
      <c r="P18" s="44"/>
      <c r="R18" s="29" t="s">
        <v>82</v>
      </c>
      <c r="S18" s="29">
        <f>(S16-S17)^2/S17</f>
        <v>1</v>
      </c>
      <c r="T18" s="29">
        <f t="shared" ref="T18:X18" si="0">(T16-T17)^2/T17</f>
        <v>0.55555555555555558</v>
      </c>
      <c r="U18" s="29">
        <f t="shared" si="0"/>
        <v>3.3333333333333335</v>
      </c>
      <c r="V18" s="29">
        <f t="shared" si="0"/>
        <v>1</v>
      </c>
      <c r="W18" s="29">
        <f t="shared" si="0"/>
        <v>0.55555555555555558</v>
      </c>
      <c r="X18" s="29">
        <f t="shared" si="0"/>
        <v>3.3333333333333335</v>
      </c>
    </row>
    <row r="19" spans="2:24" ht="77.25" customHeight="1" x14ac:dyDescent="0.25">
      <c r="C19" s="46" t="s">
        <v>87</v>
      </c>
      <c r="D19" s="47"/>
      <c r="E19" s="47"/>
      <c r="F19" s="47"/>
      <c r="G19" s="47"/>
      <c r="H19" s="47"/>
      <c r="I19" s="47"/>
      <c r="J19" s="47"/>
      <c r="K19" s="47"/>
      <c r="L19" s="47"/>
      <c r="M19" s="47"/>
      <c r="N19" s="47"/>
      <c r="O19" s="47"/>
      <c r="P19" s="47"/>
      <c r="R19" s="51" t="s">
        <v>83</v>
      </c>
      <c r="S19" s="52">
        <f>SUM(S18:X18)</f>
        <v>9.7777777777777786</v>
      </c>
    </row>
    <row r="21" spans="2:24" x14ac:dyDescent="0.25">
      <c r="R21" t="s">
        <v>85</v>
      </c>
    </row>
    <row r="22" spans="2:24" x14ac:dyDescent="0.25">
      <c r="R22">
        <f>CHIINV(0.05,2)</f>
        <v>5.9914645471079817</v>
      </c>
    </row>
  </sheetData>
  <mergeCells count="10">
    <mergeCell ref="C19:P19"/>
    <mergeCell ref="C10:P10"/>
    <mergeCell ref="C12:P12"/>
    <mergeCell ref="C14:P14"/>
    <mergeCell ref="C16:P16"/>
    <mergeCell ref="C18:P18"/>
    <mergeCell ref="C11:P11"/>
    <mergeCell ref="C13:P13"/>
    <mergeCell ref="C15:P15"/>
    <mergeCell ref="C17:P17"/>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1E4B30-BA79-4B48-9905-7D849087B944}">
  <dimension ref="A1:M74"/>
  <sheetViews>
    <sheetView zoomScaleNormal="100" workbookViewId="0">
      <selection activeCell="I35" sqref="I35"/>
    </sheetView>
  </sheetViews>
  <sheetFormatPr defaultColWidth="10.85546875" defaultRowHeight="12.75" x14ac:dyDescent="0.2"/>
  <cols>
    <col min="1" max="2" width="10.85546875" style="3"/>
    <col min="3" max="3" width="12" style="3" bestFit="1" customWidth="1"/>
    <col min="4" max="4" width="19" style="3" customWidth="1"/>
    <col min="5" max="5" width="17.7109375" style="3" customWidth="1"/>
    <col min="6" max="6" width="10.85546875" style="3"/>
    <col min="7" max="7" width="12.140625" style="3" customWidth="1"/>
    <col min="8" max="8" width="10.85546875" style="3"/>
    <col min="9" max="9" width="13.7109375" style="3" customWidth="1"/>
    <col min="10" max="16384" width="10.85546875" style="3"/>
  </cols>
  <sheetData>
    <row r="1" spans="2:11" x14ac:dyDescent="0.2">
      <c r="B1" s="3" t="s">
        <v>32</v>
      </c>
    </row>
    <row r="2" spans="2:11" x14ac:dyDescent="0.2">
      <c r="B2" s="3" t="s">
        <v>33</v>
      </c>
    </row>
    <row r="3" spans="2:11" x14ac:dyDescent="0.2">
      <c r="B3" s="3" t="s">
        <v>27</v>
      </c>
    </row>
    <row r="5" spans="2:11" x14ac:dyDescent="0.2">
      <c r="B5" s="3" t="s">
        <v>53</v>
      </c>
    </row>
    <row r="6" spans="2:11" x14ac:dyDescent="0.2">
      <c r="B6" s="3" t="s">
        <v>54</v>
      </c>
    </row>
    <row r="7" spans="2:11" ht="15" x14ac:dyDescent="0.25">
      <c r="I7"/>
      <c r="J7"/>
      <c r="K7"/>
    </row>
    <row r="8" spans="2:11" ht="15" x14ac:dyDescent="0.25">
      <c r="C8" s="16" t="s">
        <v>28</v>
      </c>
      <c r="D8" s="16" t="s">
        <v>29</v>
      </c>
      <c r="E8" s="16" t="s">
        <v>30</v>
      </c>
      <c r="I8"/>
      <c r="J8"/>
      <c r="K8"/>
    </row>
    <row r="9" spans="2:11" ht="15" x14ac:dyDescent="0.25">
      <c r="C9" s="16">
        <v>799</v>
      </c>
      <c r="D9" s="16">
        <v>776</v>
      </c>
      <c r="E9" s="16">
        <v>799</v>
      </c>
      <c r="H9"/>
      <c r="I9"/>
      <c r="J9"/>
      <c r="K9"/>
    </row>
    <row r="10" spans="2:11" ht="15" x14ac:dyDescent="0.25">
      <c r="C10" s="29">
        <v>784</v>
      </c>
      <c r="D10" s="29">
        <v>640</v>
      </c>
      <c r="E10" s="16">
        <v>931</v>
      </c>
      <c r="H10"/>
      <c r="I10"/>
      <c r="J10"/>
      <c r="K10"/>
    </row>
    <row r="11" spans="2:11" ht="15" x14ac:dyDescent="0.25">
      <c r="C11" s="29">
        <v>807</v>
      </c>
      <c r="D11" s="29">
        <v>822</v>
      </c>
      <c r="E11" s="16">
        <v>794</v>
      </c>
      <c r="H11"/>
      <c r="I11"/>
      <c r="J11"/>
      <c r="K11"/>
    </row>
    <row r="12" spans="2:11" ht="15" x14ac:dyDescent="0.25">
      <c r="C12" s="29">
        <v>675</v>
      </c>
      <c r="D12" s="29">
        <v>856</v>
      </c>
      <c r="E12" s="16">
        <v>920</v>
      </c>
      <c r="H12"/>
      <c r="I12"/>
      <c r="J12"/>
      <c r="K12"/>
    </row>
    <row r="13" spans="2:11" ht="15" x14ac:dyDescent="0.25">
      <c r="C13" s="29">
        <v>795</v>
      </c>
      <c r="D13" s="29">
        <v>616</v>
      </c>
      <c r="E13" s="16">
        <v>731</v>
      </c>
      <c r="H13"/>
      <c r="I13"/>
      <c r="J13"/>
      <c r="K13"/>
    </row>
    <row r="14" spans="2:11" ht="15" x14ac:dyDescent="0.25">
      <c r="C14" s="29">
        <v>875</v>
      </c>
      <c r="D14" s="29">
        <v>893</v>
      </c>
      <c r="E14" s="16">
        <v>837</v>
      </c>
      <c r="H14"/>
      <c r="I14"/>
      <c r="J14"/>
      <c r="K14"/>
    </row>
    <row r="15" spans="2:11" ht="15" x14ac:dyDescent="0.25">
      <c r="B15" s="3" t="s">
        <v>10</v>
      </c>
      <c r="C15" s="28">
        <f>SUM(C9:C14)</f>
        <v>4735</v>
      </c>
      <c r="D15" s="28">
        <f t="shared" ref="D15:E15" si="0">SUM(D9:D14)</f>
        <v>4603</v>
      </c>
      <c r="E15" s="28">
        <f t="shared" si="0"/>
        <v>5012</v>
      </c>
      <c r="H15"/>
      <c r="I15"/>
      <c r="J15"/>
    </row>
    <row r="17" spans="1:12" ht="15.75" x14ac:dyDescent="0.3">
      <c r="A17" s="3" t="s">
        <v>34</v>
      </c>
      <c r="B17" s="3" t="s">
        <v>20</v>
      </c>
      <c r="E17" s="17" t="s">
        <v>88</v>
      </c>
      <c r="F17" s="16" t="s">
        <v>89</v>
      </c>
      <c r="G17" s="16"/>
      <c r="H17" s="16" t="s">
        <v>90</v>
      </c>
      <c r="I17" s="16"/>
      <c r="J17" s="16" t="s">
        <v>91</v>
      </c>
      <c r="K17" s="16"/>
    </row>
    <row r="18" spans="1:12" ht="15.75" x14ac:dyDescent="0.3">
      <c r="B18" s="3" t="s">
        <v>21</v>
      </c>
      <c r="E18" s="17" t="s">
        <v>92</v>
      </c>
      <c r="F18" s="25" t="s">
        <v>113</v>
      </c>
      <c r="G18" s="26"/>
      <c r="H18" s="53"/>
      <c r="I18" s="53"/>
    </row>
    <row r="20" spans="1:12" x14ac:dyDescent="0.2">
      <c r="B20" s="3" t="s">
        <v>22</v>
      </c>
      <c r="E20" s="30">
        <v>0.1</v>
      </c>
    </row>
    <row r="22" spans="1:12" ht="15" x14ac:dyDescent="0.25">
      <c r="A22" s="3" t="s">
        <v>35</v>
      </c>
      <c r="B22" s="3" t="s">
        <v>23</v>
      </c>
      <c r="E22"/>
      <c r="F22"/>
      <c r="G22"/>
      <c r="H22"/>
      <c r="I22"/>
      <c r="J22"/>
      <c r="K22"/>
      <c r="L22"/>
    </row>
    <row r="23" spans="1:12" ht="15" x14ac:dyDescent="0.25">
      <c r="B23" s="3" t="s">
        <v>24</v>
      </c>
      <c r="E23"/>
      <c r="F23"/>
      <c r="G23"/>
      <c r="H23"/>
      <c r="I23"/>
      <c r="J23"/>
      <c r="K23"/>
      <c r="L23"/>
    </row>
    <row r="24" spans="1:12" customFormat="1" ht="15" x14ac:dyDescent="0.25">
      <c r="B24" s="54" t="s">
        <v>93</v>
      </c>
    </row>
    <row r="25" spans="1:12" customFormat="1" ht="15" x14ac:dyDescent="0.25">
      <c r="B25" t="s">
        <v>94</v>
      </c>
    </row>
    <row r="26" spans="1:12" customFormat="1" ht="15" x14ac:dyDescent="0.25"/>
    <row r="27" spans="1:12" customFormat="1" ht="15.75" thickBot="1" x14ac:dyDescent="0.3">
      <c r="B27" t="s">
        <v>95</v>
      </c>
    </row>
    <row r="28" spans="1:12" customFormat="1" ht="15" x14ac:dyDescent="0.25">
      <c r="B28" s="57" t="s">
        <v>96</v>
      </c>
      <c r="C28" s="57" t="s">
        <v>97</v>
      </c>
      <c r="D28" s="57" t="s">
        <v>98</v>
      </c>
      <c r="E28" s="57" t="s">
        <v>99</v>
      </c>
      <c r="F28" s="57" t="s">
        <v>100</v>
      </c>
    </row>
    <row r="29" spans="1:12" customFormat="1" ht="15" x14ac:dyDescent="0.25">
      <c r="B29" s="55" t="s">
        <v>28</v>
      </c>
      <c r="C29" s="55">
        <v>6</v>
      </c>
      <c r="D29" s="55">
        <v>4735</v>
      </c>
      <c r="E29" s="55">
        <v>789.16666666666663</v>
      </c>
      <c r="F29" s="55">
        <v>4175.3666666666668</v>
      </c>
    </row>
    <row r="30" spans="1:12" customFormat="1" ht="15" x14ac:dyDescent="0.25">
      <c r="B30" s="55" t="s">
        <v>29</v>
      </c>
      <c r="C30" s="55">
        <v>6</v>
      </c>
      <c r="D30" s="55">
        <v>4603</v>
      </c>
      <c r="E30" s="55">
        <v>767.16666666666663</v>
      </c>
      <c r="F30" s="55">
        <v>13166.566666666698</v>
      </c>
    </row>
    <row r="31" spans="1:12" customFormat="1" ht="15.75" thickBot="1" x14ac:dyDescent="0.3">
      <c r="B31" s="56" t="s">
        <v>30</v>
      </c>
      <c r="C31" s="56">
        <v>6</v>
      </c>
      <c r="D31" s="56">
        <v>5012</v>
      </c>
      <c r="E31" s="56">
        <v>835.33333333333337</v>
      </c>
      <c r="F31" s="56">
        <v>6047.4666666666662</v>
      </c>
    </row>
    <row r="32" spans="1:12" customFormat="1" ht="15" x14ac:dyDescent="0.25"/>
    <row r="33" spans="1:13" customFormat="1" ht="15" x14ac:dyDescent="0.25"/>
    <row r="34" spans="1:13" customFormat="1" ht="15.75" thickBot="1" x14ac:dyDescent="0.3">
      <c r="B34" t="s">
        <v>101</v>
      </c>
    </row>
    <row r="35" spans="1:13" customFormat="1" ht="15" x14ac:dyDescent="0.25">
      <c r="B35" s="57" t="s">
        <v>102</v>
      </c>
      <c r="C35" s="57" t="s">
        <v>103</v>
      </c>
      <c r="D35" s="57" t="s">
        <v>104</v>
      </c>
      <c r="E35" s="57" t="s">
        <v>105</v>
      </c>
      <c r="F35" s="57" t="s">
        <v>106</v>
      </c>
      <c r="G35" s="57" t="s">
        <v>107</v>
      </c>
      <c r="H35" s="57" t="s">
        <v>108</v>
      </c>
    </row>
    <row r="36" spans="1:13" customFormat="1" ht="15" x14ac:dyDescent="0.25">
      <c r="B36" s="55" t="s">
        <v>109</v>
      </c>
      <c r="C36" s="55">
        <v>14524.111111111168</v>
      </c>
      <c r="D36" s="55">
        <v>2</v>
      </c>
      <c r="E36" s="55">
        <v>7262.0555555555839</v>
      </c>
      <c r="F36" s="55">
        <v>0.93145470455277846</v>
      </c>
      <c r="G36" s="55">
        <v>0.41561445242660572</v>
      </c>
      <c r="H36" s="55">
        <v>2.6951729315889432</v>
      </c>
    </row>
    <row r="37" spans="1:13" customFormat="1" ht="15" x14ac:dyDescent="0.25">
      <c r="B37" s="55" t="s">
        <v>110</v>
      </c>
      <c r="C37" s="55">
        <v>116946.99999999999</v>
      </c>
      <c r="D37" s="55">
        <v>15</v>
      </c>
      <c r="E37" s="55">
        <v>7796.4666666666653</v>
      </c>
      <c r="F37" s="55"/>
      <c r="G37" s="55"/>
      <c r="H37" s="55"/>
    </row>
    <row r="38" spans="1:13" customFormat="1" ht="15" x14ac:dyDescent="0.25">
      <c r="B38" s="55"/>
      <c r="C38" s="55"/>
      <c r="D38" s="55"/>
      <c r="E38" s="55"/>
      <c r="F38" s="55"/>
      <c r="G38" s="55"/>
      <c r="H38" s="55"/>
    </row>
    <row r="39" spans="1:13" customFormat="1" ht="15.75" thickBot="1" x14ac:dyDescent="0.3">
      <c r="B39" s="56" t="s">
        <v>10</v>
      </c>
      <c r="C39" s="56">
        <v>131471.11111111115</v>
      </c>
      <c r="D39" s="56">
        <v>17</v>
      </c>
      <c r="E39" s="56"/>
      <c r="F39" s="56"/>
      <c r="G39" s="56"/>
      <c r="H39" s="56"/>
    </row>
    <row r="41" spans="1:13" x14ac:dyDescent="0.2">
      <c r="A41" s="3" t="s">
        <v>36</v>
      </c>
      <c r="B41" s="3" t="s">
        <v>58</v>
      </c>
      <c r="E41" s="17">
        <v>0.93149999999999999</v>
      </c>
    </row>
    <row r="43" spans="1:13" x14ac:dyDescent="0.2">
      <c r="A43" s="3" t="s">
        <v>73</v>
      </c>
      <c r="B43" s="3" t="s">
        <v>25</v>
      </c>
      <c r="E43" s="17">
        <v>2.6951999999999998</v>
      </c>
    </row>
    <row r="45" spans="1:13" x14ac:dyDescent="0.2">
      <c r="A45" s="3" t="s">
        <v>37</v>
      </c>
      <c r="B45" s="3" t="s">
        <v>26</v>
      </c>
      <c r="E45" s="18" t="s">
        <v>111</v>
      </c>
      <c r="F45" s="19"/>
      <c r="G45" s="19"/>
      <c r="H45" s="19"/>
      <c r="I45" s="19"/>
      <c r="J45" s="20"/>
      <c r="K45" s="53"/>
      <c r="L45" s="53"/>
    </row>
    <row r="46" spans="1:13" x14ac:dyDescent="0.2">
      <c r="B46" s="3" t="s">
        <v>59</v>
      </c>
      <c r="E46" s="21" t="s">
        <v>112</v>
      </c>
      <c r="F46" s="22"/>
      <c r="G46" s="22"/>
      <c r="H46" s="22"/>
      <c r="I46" s="22"/>
      <c r="J46" s="23"/>
      <c r="K46" s="53"/>
      <c r="L46" s="53"/>
      <c r="M46" s="53"/>
    </row>
    <row r="47" spans="1:13" x14ac:dyDescent="0.2">
      <c r="E47" s="24"/>
      <c r="F47" s="25"/>
      <c r="G47" s="25"/>
      <c r="H47" s="25"/>
      <c r="I47" s="25"/>
      <c r="J47" s="26"/>
    </row>
    <row r="50" customFormat="1" ht="15" x14ac:dyDescent="0.25"/>
    <row r="51" customFormat="1" ht="15" x14ac:dyDescent="0.25"/>
    <row r="52" customFormat="1" ht="15" x14ac:dyDescent="0.25"/>
    <row r="53" customFormat="1" ht="15" x14ac:dyDescent="0.25"/>
    <row r="54" customFormat="1" ht="15" x14ac:dyDescent="0.25"/>
    <row r="55" customFormat="1" ht="15" x14ac:dyDescent="0.25"/>
    <row r="56" customFormat="1" ht="15" x14ac:dyDescent="0.25"/>
    <row r="57" customFormat="1" ht="15" x14ac:dyDescent="0.25"/>
    <row r="58" customFormat="1" ht="15" x14ac:dyDescent="0.25"/>
    <row r="59" customFormat="1" ht="15" x14ac:dyDescent="0.25"/>
    <row r="60" customFormat="1" ht="15" x14ac:dyDescent="0.25"/>
    <row r="61" customFormat="1" ht="15" x14ac:dyDescent="0.25"/>
    <row r="62" customFormat="1" ht="15" x14ac:dyDescent="0.25"/>
    <row r="63" customFormat="1" ht="15" x14ac:dyDescent="0.25"/>
    <row r="64" customFormat="1" ht="15" x14ac:dyDescent="0.25"/>
    <row r="65" customFormat="1" ht="15" x14ac:dyDescent="0.25"/>
    <row r="66" customFormat="1" ht="15" x14ac:dyDescent="0.25"/>
    <row r="67" customFormat="1" ht="15" x14ac:dyDescent="0.25"/>
    <row r="68" customFormat="1" ht="15" x14ac:dyDescent="0.25"/>
    <row r="69" customFormat="1" ht="15" x14ac:dyDescent="0.25"/>
    <row r="70" customFormat="1" ht="15" x14ac:dyDescent="0.25"/>
    <row r="71" customFormat="1" ht="15" x14ac:dyDescent="0.25"/>
    <row r="72" customFormat="1" ht="15" x14ac:dyDescent="0.25"/>
    <row r="73" customFormat="1" ht="15" x14ac:dyDescent="0.25"/>
    <row r="74" customFormat="1" ht="15" x14ac:dyDescent="0.25"/>
  </sheetData>
  <sheetProtection selectLockedCells="1" selectUnlockedCells="1"/>
  <phoneticPr fontId="14"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6CC3AE-CDAC-4EDE-A113-F693F70A7077}">
  <dimension ref="A2:X99"/>
  <sheetViews>
    <sheetView showGridLines="0" zoomScale="98" zoomScaleNormal="98" workbookViewId="0">
      <selection activeCell="F12" sqref="F12"/>
    </sheetView>
  </sheetViews>
  <sheetFormatPr defaultColWidth="9.140625" defaultRowHeight="12.75" x14ac:dyDescent="0.2"/>
  <cols>
    <col min="1" max="1" width="9.140625" style="4"/>
    <col min="2" max="2" width="15" style="4" customWidth="1"/>
    <col min="3" max="3" width="16.85546875" style="4" customWidth="1"/>
    <col min="4" max="7" width="9.140625" style="4"/>
    <col min="8" max="8" width="13.42578125" style="4" customWidth="1"/>
    <col min="9" max="9" width="9.140625" style="4"/>
    <col min="10" max="10" width="21.140625" style="4" customWidth="1"/>
    <col min="11" max="11" width="10.7109375" style="4" bestFit="1" customWidth="1"/>
    <col min="12" max="14" width="9.140625" style="4"/>
    <col min="15" max="15" width="22.7109375" style="4" customWidth="1"/>
    <col min="16" max="16" width="19.7109375" style="4" customWidth="1"/>
    <col min="17" max="23" width="9.140625" style="4"/>
    <col min="24" max="24" width="11.140625" style="4" customWidth="1"/>
    <col min="25" max="16384" width="9.140625" style="4"/>
  </cols>
  <sheetData>
    <row r="2" spans="2:14" x14ac:dyDescent="0.2">
      <c r="B2" s="45" t="s">
        <v>74</v>
      </c>
      <c r="C2" s="45"/>
      <c r="D2" s="45"/>
      <c r="E2" s="45"/>
      <c r="F2" s="45"/>
      <c r="G2" s="45"/>
      <c r="H2" s="45"/>
      <c r="I2" s="45"/>
      <c r="J2" s="45"/>
      <c r="K2" s="45"/>
      <c r="L2" s="45"/>
      <c r="M2" s="45"/>
      <c r="N2" s="45"/>
    </row>
    <row r="3" spans="2:14" x14ac:dyDescent="0.2">
      <c r="B3" s="45"/>
      <c r="C3" s="45"/>
      <c r="D3" s="45"/>
      <c r="E3" s="45"/>
      <c r="F3" s="45"/>
      <c r="G3" s="45"/>
      <c r="H3" s="45"/>
      <c r="I3" s="45"/>
      <c r="J3" s="45"/>
      <c r="K3" s="45"/>
      <c r="L3" s="45"/>
      <c r="M3" s="45"/>
      <c r="N3" s="45"/>
    </row>
    <row r="4" spans="2:14" x14ac:dyDescent="0.2">
      <c r="B4" s="45"/>
      <c r="C4" s="45"/>
      <c r="D4" s="45"/>
      <c r="E4" s="45"/>
      <c r="F4" s="45"/>
      <c r="G4" s="45"/>
      <c r="H4" s="45"/>
      <c r="I4" s="45"/>
      <c r="J4" s="45"/>
      <c r="K4" s="45"/>
      <c r="L4" s="45"/>
      <c r="M4" s="45"/>
      <c r="N4" s="45"/>
    </row>
    <row r="5" spans="2:14" x14ac:dyDescent="0.2">
      <c r="B5" s="45"/>
      <c r="C5" s="45"/>
      <c r="D5" s="45"/>
      <c r="E5" s="45"/>
      <c r="F5" s="45"/>
      <c r="G5" s="45"/>
      <c r="H5" s="45"/>
      <c r="I5" s="45"/>
      <c r="J5" s="45"/>
      <c r="K5" s="45"/>
      <c r="L5" s="45"/>
      <c r="M5" s="45"/>
      <c r="N5" s="45"/>
    </row>
    <row r="6" spans="2:14" ht="15.75" thickBot="1" x14ac:dyDescent="0.3">
      <c r="B6" s="5" t="s">
        <v>8</v>
      </c>
      <c r="C6" s="5" t="s">
        <v>9</v>
      </c>
      <c r="F6"/>
      <c r="G6"/>
      <c r="H6"/>
      <c r="I6"/>
      <c r="J6"/>
    </row>
    <row r="7" spans="2:14" ht="15" x14ac:dyDescent="0.25">
      <c r="B7" s="4">
        <v>16</v>
      </c>
      <c r="C7" s="37">
        <v>307</v>
      </c>
      <c r="E7"/>
      <c r="F7"/>
      <c r="G7"/>
      <c r="H7"/>
      <c r="I7"/>
      <c r="J7"/>
      <c r="K7"/>
    </row>
    <row r="8" spans="2:14" ht="15" x14ac:dyDescent="0.25">
      <c r="B8" s="4">
        <v>17</v>
      </c>
      <c r="C8" s="37">
        <v>285</v>
      </c>
      <c r="F8"/>
      <c r="G8"/>
      <c r="H8"/>
      <c r="I8"/>
      <c r="J8"/>
      <c r="K8"/>
    </row>
    <row r="9" spans="2:14" ht="15" x14ac:dyDescent="0.25">
      <c r="B9" s="4">
        <v>19</v>
      </c>
      <c r="C9" s="37">
        <v>267</v>
      </c>
      <c r="F9"/>
      <c r="G9"/>
      <c r="H9"/>
      <c r="I9"/>
      <c r="J9"/>
      <c r="K9"/>
    </row>
    <row r="10" spans="2:14" ht="15" x14ac:dyDescent="0.25">
      <c r="B10" s="4">
        <v>22</v>
      </c>
      <c r="C10" s="37">
        <v>343</v>
      </c>
      <c r="F10"/>
      <c r="G10"/>
      <c r="H10"/>
      <c r="I10"/>
      <c r="J10"/>
      <c r="K10"/>
    </row>
    <row r="11" spans="2:14" ht="15" x14ac:dyDescent="0.25">
      <c r="B11" s="4">
        <v>22</v>
      </c>
      <c r="C11" s="37">
        <v>393</v>
      </c>
      <c r="F11"/>
      <c r="G11"/>
      <c r="H11"/>
      <c r="I11"/>
      <c r="J11"/>
      <c r="K11"/>
    </row>
    <row r="12" spans="2:14" ht="15" x14ac:dyDescent="0.25">
      <c r="B12" s="4">
        <v>22</v>
      </c>
      <c r="C12" s="37">
        <v>287</v>
      </c>
      <c r="F12"/>
      <c r="G12"/>
      <c r="H12"/>
      <c r="I12"/>
      <c r="J12"/>
      <c r="K12"/>
    </row>
    <row r="13" spans="2:14" ht="15" x14ac:dyDescent="0.25">
      <c r="B13" s="4">
        <v>22</v>
      </c>
      <c r="C13" s="37">
        <v>253</v>
      </c>
      <c r="G13"/>
      <c r="H13"/>
      <c r="I13"/>
      <c r="J13"/>
      <c r="K13"/>
    </row>
    <row r="14" spans="2:14" ht="15" x14ac:dyDescent="0.25">
      <c r="B14" s="4">
        <v>28</v>
      </c>
      <c r="C14" s="37">
        <v>364</v>
      </c>
      <c r="G14"/>
      <c r="H14"/>
      <c r="I14"/>
      <c r="J14"/>
      <c r="K14"/>
    </row>
    <row r="15" spans="2:14" ht="15" x14ac:dyDescent="0.25">
      <c r="B15" s="4">
        <v>28</v>
      </c>
      <c r="C15" s="37">
        <v>251</v>
      </c>
      <c r="G15"/>
      <c r="H15"/>
      <c r="I15"/>
      <c r="J15"/>
      <c r="K15"/>
    </row>
    <row r="16" spans="2:14" ht="15" x14ac:dyDescent="0.25">
      <c r="B16" s="4">
        <v>28</v>
      </c>
      <c r="C16" s="37">
        <v>248</v>
      </c>
      <c r="G16"/>
      <c r="H16"/>
      <c r="I16"/>
      <c r="J16"/>
      <c r="K16"/>
    </row>
    <row r="17" spans="2:11" ht="15" x14ac:dyDescent="0.25">
      <c r="B17" s="4">
        <v>28</v>
      </c>
      <c r="C17" s="37">
        <v>433</v>
      </c>
      <c r="G17"/>
      <c r="H17"/>
      <c r="I17"/>
      <c r="J17"/>
      <c r="K17"/>
    </row>
    <row r="18" spans="2:11" ht="15" x14ac:dyDescent="0.25">
      <c r="B18" s="4">
        <v>30</v>
      </c>
      <c r="C18" s="37">
        <v>319</v>
      </c>
      <c r="G18"/>
      <c r="H18"/>
      <c r="I18"/>
      <c r="J18"/>
      <c r="K18"/>
    </row>
    <row r="19" spans="2:11" ht="15" x14ac:dyDescent="0.25">
      <c r="B19" s="4">
        <v>33</v>
      </c>
      <c r="C19" s="37">
        <v>226</v>
      </c>
      <c r="G19"/>
      <c r="H19"/>
      <c r="I19"/>
      <c r="J19"/>
      <c r="K19"/>
    </row>
    <row r="20" spans="2:11" ht="15" x14ac:dyDescent="0.25">
      <c r="B20" s="4">
        <v>34</v>
      </c>
      <c r="C20" s="37">
        <v>321</v>
      </c>
      <c r="G20"/>
      <c r="H20"/>
      <c r="I20"/>
      <c r="J20"/>
      <c r="K20"/>
    </row>
    <row r="21" spans="2:11" ht="15" x14ac:dyDescent="0.25">
      <c r="B21" s="4">
        <v>35</v>
      </c>
      <c r="C21" s="37">
        <v>336</v>
      </c>
      <c r="G21"/>
      <c r="H21"/>
      <c r="I21"/>
      <c r="J21"/>
      <c r="K21"/>
    </row>
    <row r="22" spans="2:11" ht="15" x14ac:dyDescent="0.25">
      <c r="B22" s="4">
        <v>35</v>
      </c>
      <c r="C22" s="37">
        <v>302</v>
      </c>
      <c r="G22"/>
      <c r="H22"/>
      <c r="I22"/>
      <c r="J22"/>
      <c r="K22"/>
    </row>
    <row r="23" spans="2:11" ht="15" x14ac:dyDescent="0.25">
      <c r="B23" s="4">
        <v>35</v>
      </c>
      <c r="C23" s="37">
        <v>476</v>
      </c>
      <c r="G23"/>
      <c r="H23"/>
      <c r="I23"/>
      <c r="J23"/>
      <c r="K23"/>
    </row>
    <row r="24" spans="2:11" ht="15" x14ac:dyDescent="0.25">
      <c r="B24" s="4">
        <v>36</v>
      </c>
      <c r="C24" s="37">
        <v>395</v>
      </c>
      <c r="G24"/>
      <c r="H24"/>
      <c r="I24"/>
      <c r="J24"/>
      <c r="K24"/>
    </row>
    <row r="25" spans="2:11" ht="15" x14ac:dyDescent="0.25">
      <c r="B25" s="4">
        <v>39</v>
      </c>
      <c r="C25" s="37">
        <v>473</v>
      </c>
      <c r="G25"/>
      <c r="H25"/>
      <c r="I25"/>
      <c r="J25"/>
      <c r="K25"/>
    </row>
    <row r="26" spans="2:11" ht="15" x14ac:dyDescent="0.25">
      <c r="B26" s="4">
        <v>39</v>
      </c>
      <c r="C26" s="37">
        <v>342</v>
      </c>
      <c r="G26"/>
      <c r="H26"/>
      <c r="I26"/>
      <c r="J26"/>
      <c r="K26"/>
    </row>
    <row r="27" spans="2:11" ht="15" x14ac:dyDescent="0.25">
      <c r="B27" s="4">
        <v>40</v>
      </c>
      <c r="C27" s="37">
        <v>539</v>
      </c>
      <c r="G27"/>
      <c r="H27"/>
      <c r="I27"/>
      <c r="J27"/>
      <c r="K27"/>
    </row>
    <row r="28" spans="2:11" ht="15" x14ac:dyDescent="0.25">
      <c r="B28" s="4">
        <v>42</v>
      </c>
      <c r="C28" s="37">
        <v>455</v>
      </c>
      <c r="G28"/>
      <c r="H28"/>
      <c r="I28"/>
      <c r="J28"/>
      <c r="K28"/>
    </row>
    <row r="29" spans="2:11" ht="15" x14ac:dyDescent="0.25">
      <c r="B29" s="4">
        <v>43</v>
      </c>
      <c r="C29" s="37">
        <v>326</v>
      </c>
      <c r="G29"/>
      <c r="H29"/>
      <c r="I29"/>
      <c r="J29"/>
      <c r="K29"/>
    </row>
    <row r="30" spans="2:11" ht="15" x14ac:dyDescent="0.25">
      <c r="B30" s="4">
        <v>44</v>
      </c>
      <c r="C30" s="37">
        <v>565</v>
      </c>
      <c r="G30"/>
      <c r="H30"/>
      <c r="I30"/>
      <c r="J30"/>
      <c r="K30"/>
    </row>
    <row r="31" spans="2:11" ht="15" x14ac:dyDescent="0.25">
      <c r="B31" s="4">
        <v>48</v>
      </c>
      <c r="C31" s="37">
        <v>385</v>
      </c>
      <c r="G31"/>
      <c r="H31"/>
      <c r="I31"/>
      <c r="J31"/>
      <c r="K31"/>
    </row>
    <row r="32" spans="2:11" ht="15" x14ac:dyDescent="0.25">
      <c r="B32" s="4">
        <v>50</v>
      </c>
      <c r="C32" s="37">
        <v>590</v>
      </c>
      <c r="G32"/>
      <c r="H32"/>
      <c r="I32"/>
      <c r="J32"/>
      <c r="K32"/>
    </row>
    <row r="33" spans="1:13" ht="15" x14ac:dyDescent="0.25">
      <c r="B33" s="4">
        <v>50</v>
      </c>
      <c r="C33" s="37">
        <v>507</v>
      </c>
      <c r="G33"/>
      <c r="H33"/>
      <c r="I33"/>
      <c r="J33"/>
      <c r="K33"/>
    </row>
    <row r="34" spans="1:13" ht="15" x14ac:dyDescent="0.25">
      <c r="B34" s="4">
        <v>51</v>
      </c>
      <c r="C34" s="37">
        <v>333</v>
      </c>
      <c r="G34"/>
      <c r="H34"/>
      <c r="I34"/>
      <c r="J34"/>
      <c r="K34"/>
    </row>
    <row r="35" spans="1:13" ht="15" x14ac:dyDescent="0.25">
      <c r="B35" s="4">
        <v>52</v>
      </c>
      <c r="C35" s="37">
        <v>426</v>
      </c>
      <c r="G35"/>
      <c r="H35"/>
      <c r="I35"/>
      <c r="J35"/>
      <c r="K35"/>
    </row>
    <row r="36" spans="1:13" ht="15" x14ac:dyDescent="0.25">
      <c r="B36" s="4">
        <v>54</v>
      </c>
      <c r="C36" s="37">
        <v>261</v>
      </c>
      <c r="G36"/>
      <c r="H36"/>
      <c r="I36"/>
      <c r="J36"/>
      <c r="K36"/>
    </row>
    <row r="37" spans="1:13" ht="15" x14ac:dyDescent="0.25">
      <c r="B37" s="4">
        <v>58</v>
      </c>
      <c r="C37" s="37">
        <v>625</v>
      </c>
      <c r="G37"/>
      <c r="H37"/>
      <c r="I37"/>
      <c r="J37"/>
      <c r="K37"/>
    </row>
    <row r="38" spans="1:13" ht="15" x14ac:dyDescent="0.25">
      <c r="B38" s="4">
        <v>59</v>
      </c>
      <c r="C38" s="37">
        <v>252</v>
      </c>
      <c r="G38"/>
      <c r="H38"/>
      <c r="I38"/>
      <c r="J38"/>
      <c r="K38"/>
    </row>
    <row r="39" spans="1:13" ht="15" x14ac:dyDescent="0.25">
      <c r="B39" s="4">
        <v>60</v>
      </c>
      <c r="C39" s="37">
        <v>615</v>
      </c>
      <c r="G39"/>
      <c r="H39"/>
      <c r="I39"/>
      <c r="J39"/>
      <c r="K39"/>
    </row>
    <row r="40" spans="1:13" s="3" customFormat="1" ht="15.75" thickBot="1" x14ac:dyDescent="0.3">
      <c r="F40"/>
      <c r="I40"/>
      <c r="J40"/>
      <c r="K40"/>
    </row>
    <row r="41" spans="1:13" ht="15" x14ac:dyDescent="0.25">
      <c r="I41"/>
      <c r="J41"/>
      <c r="K41" s="57"/>
      <c r="L41" s="57" t="s">
        <v>8</v>
      </c>
      <c r="M41" s="57" t="s">
        <v>9</v>
      </c>
    </row>
    <row r="42" spans="1:13" ht="15" x14ac:dyDescent="0.25">
      <c r="A42" s="4" t="s">
        <v>38</v>
      </c>
      <c r="B42" s="4" t="s">
        <v>3</v>
      </c>
      <c r="I42"/>
      <c r="J42"/>
      <c r="K42" s="55" t="s">
        <v>8</v>
      </c>
      <c r="L42" s="55">
        <v>1</v>
      </c>
      <c r="M42" s="55"/>
    </row>
    <row r="43" spans="1:13" ht="15.75" thickBot="1" x14ac:dyDescent="0.3">
      <c r="B43" s="6" t="s">
        <v>114</v>
      </c>
      <c r="C43" s="6"/>
      <c r="D43" s="6"/>
      <c r="E43" s="6"/>
      <c r="I43"/>
      <c r="J43"/>
      <c r="K43" s="56" t="s">
        <v>9</v>
      </c>
      <c r="L43" s="56">
        <v>0.51859939108171071</v>
      </c>
      <c r="M43" s="56">
        <v>1</v>
      </c>
    </row>
    <row r="44" spans="1:13" ht="15" x14ac:dyDescent="0.25">
      <c r="I44"/>
      <c r="J44"/>
      <c r="K44"/>
      <c r="L44"/>
      <c r="M44"/>
    </row>
    <row r="45" spans="1:13" ht="15" x14ac:dyDescent="0.25">
      <c r="A45" s="4" t="s">
        <v>39</v>
      </c>
      <c r="B45" s="4" t="s">
        <v>2</v>
      </c>
      <c r="I45"/>
      <c r="J45"/>
      <c r="K45"/>
      <c r="L45"/>
      <c r="M45"/>
    </row>
    <row r="46" spans="1:13" ht="15" x14ac:dyDescent="0.25">
      <c r="B46" s="58">
        <f>CORREL(B7:B39,C7:C39)</f>
        <v>0.51859939108171071</v>
      </c>
      <c r="C46" s="6" t="s">
        <v>115</v>
      </c>
      <c r="D46" s="6"/>
      <c r="E46" s="6"/>
      <c r="F46" s="6"/>
      <c r="G46" s="6"/>
      <c r="H46" s="6"/>
      <c r="I46" s="59"/>
      <c r="J46"/>
      <c r="K46"/>
      <c r="L46"/>
      <c r="M46"/>
    </row>
    <row r="47" spans="1:13" x14ac:dyDescent="0.2">
      <c r="K47" s="38"/>
    </row>
    <row r="48" spans="1:13" x14ac:dyDescent="0.2">
      <c r="B48" s="4" t="s">
        <v>11</v>
      </c>
      <c r="K48" s="38"/>
    </row>
    <row r="49" spans="1:24" x14ac:dyDescent="0.2">
      <c r="A49" s="4" t="s">
        <v>40</v>
      </c>
      <c r="B49" s="4" t="s">
        <v>12</v>
      </c>
      <c r="K49" s="38"/>
    </row>
    <row r="50" spans="1:24" x14ac:dyDescent="0.2">
      <c r="B50" s="4" t="s">
        <v>13</v>
      </c>
      <c r="K50" s="38"/>
    </row>
    <row r="51" spans="1:24" x14ac:dyDescent="0.2">
      <c r="B51" s="4" t="s">
        <v>14</v>
      </c>
      <c r="K51" s="38"/>
    </row>
    <row r="52" spans="1:24" x14ac:dyDescent="0.2">
      <c r="K52" s="38"/>
    </row>
    <row r="53" spans="1:24" x14ac:dyDescent="0.2">
      <c r="K53" s="38"/>
    </row>
    <row r="54" spans="1:24" x14ac:dyDescent="0.2">
      <c r="K54" s="38"/>
    </row>
    <row r="55" spans="1:24" x14ac:dyDescent="0.2">
      <c r="K55" s="38"/>
    </row>
    <row r="56" spans="1:24" x14ac:dyDescent="0.2">
      <c r="K56" s="38"/>
    </row>
    <row r="57" spans="1:24" x14ac:dyDescent="0.2">
      <c r="K57" s="38"/>
    </row>
    <row r="58" spans="1:24" x14ac:dyDescent="0.2">
      <c r="K58" s="38"/>
    </row>
    <row r="59" spans="1:24" x14ac:dyDescent="0.2">
      <c r="K59" s="38"/>
    </row>
    <row r="60" spans="1:24" x14ac:dyDescent="0.2">
      <c r="B60" s="39" t="s">
        <v>17</v>
      </c>
    </row>
    <row r="61" spans="1:24" x14ac:dyDescent="0.2">
      <c r="A61" s="4" t="s">
        <v>41</v>
      </c>
      <c r="B61" s="4" t="s">
        <v>15</v>
      </c>
      <c r="E61" s="31">
        <v>205.54</v>
      </c>
    </row>
    <row r="62" spans="1:24" ht="15" x14ac:dyDescent="0.25">
      <c r="B62" s="4" t="s">
        <v>16</v>
      </c>
      <c r="E62" s="31">
        <v>4.6900000000000004</v>
      </c>
      <c r="P62"/>
      <c r="Q62"/>
      <c r="R62"/>
      <c r="S62"/>
      <c r="T62"/>
      <c r="U62"/>
      <c r="V62"/>
      <c r="W62"/>
      <c r="X62"/>
    </row>
    <row r="63" spans="1:24" ht="15" x14ac:dyDescent="0.25">
      <c r="B63" s="4" t="s">
        <v>18</v>
      </c>
      <c r="E63" s="6">
        <v>0.26889999999999997</v>
      </c>
      <c r="P63"/>
      <c r="Q63"/>
      <c r="R63"/>
      <c r="S63"/>
      <c r="T63"/>
      <c r="U63"/>
      <c r="V63"/>
      <c r="W63"/>
      <c r="X63"/>
    </row>
    <row r="64" spans="1:24" ht="15" x14ac:dyDescent="0.25">
      <c r="P64"/>
      <c r="Q64"/>
      <c r="R64"/>
      <c r="S64"/>
      <c r="T64"/>
      <c r="U64"/>
      <c r="V64"/>
      <c r="W64"/>
      <c r="X64"/>
    </row>
    <row r="65" spans="1:24" ht="15" x14ac:dyDescent="0.25">
      <c r="B65" s="4" t="s">
        <v>47</v>
      </c>
      <c r="P65"/>
      <c r="Q65"/>
      <c r="R65"/>
      <c r="S65"/>
      <c r="T65"/>
      <c r="U65"/>
      <c r="V65"/>
      <c r="W65"/>
      <c r="X65"/>
    </row>
    <row r="66" spans="1:24" ht="15" x14ac:dyDescent="0.25">
      <c r="P66"/>
      <c r="Q66"/>
      <c r="R66"/>
      <c r="S66"/>
      <c r="T66"/>
      <c r="U66"/>
      <c r="V66"/>
      <c r="W66"/>
      <c r="X66"/>
    </row>
    <row r="67" spans="1:24" ht="15" x14ac:dyDescent="0.25">
      <c r="A67" s="4" t="s">
        <v>42</v>
      </c>
      <c r="B67" s="4" t="s">
        <v>55</v>
      </c>
      <c r="P67"/>
      <c r="Q67"/>
      <c r="R67"/>
      <c r="S67"/>
      <c r="T67"/>
      <c r="U67"/>
      <c r="V67"/>
      <c r="W67"/>
      <c r="X67"/>
    </row>
    <row r="68" spans="1:24" ht="15" x14ac:dyDescent="0.25">
      <c r="B68" t="s">
        <v>116</v>
      </c>
      <c r="C68"/>
      <c r="D68"/>
      <c r="E68"/>
      <c r="F68"/>
      <c r="G68"/>
      <c r="H68"/>
      <c r="I68"/>
      <c r="J68"/>
      <c r="P68"/>
      <c r="Q68"/>
      <c r="R68"/>
      <c r="S68"/>
      <c r="T68"/>
      <c r="U68"/>
      <c r="V68"/>
      <c r="W68"/>
      <c r="X68"/>
    </row>
    <row r="69" spans="1:24" ht="15.75" thickBot="1" x14ac:dyDescent="0.3">
      <c r="B69"/>
      <c r="C69"/>
      <c r="D69"/>
      <c r="E69"/>
      <c r="F69"/>
      <c r="G69"/>
      <c r="H69"/>
      <c r="I69"/>
      <c r="J69"/>
      <c r="K69"/>
      <c r="P69"/>
      <c r="Q69"/>
      <c r="R69"/>
      <c r="S69"/>
      <c r="T69"/>
      <c r="U69"/>
      <c r="V69"/>
      <c r="W69"/>
      <c r="X69"/>
    </row>
    <row r="70" spans="1:24" customFormat="1" ht="15" x14ac:dyDescent="0.25">
      <c r="B70" s="60" t="s">
        <v>117</v>
      </c>
      <c r="C70" s="60"/>
    </row>
    <row r="71" spans="1:24" customFormat="1" ht="15" x14ac:dyDescent="0.25">
      <c r="B71" s="55" t="s">
        <v>118</v>
      </c>
      <c r="C71" s="55">
        <v>0.51859939108171083</v>
      </c>
    </row>
    <row r="72" spans="1:24" customFormat="1" ht="15" x14ac:dyDescent="0.25">
      <c r="B72" s="55" t="s">
        <v>119</v>
      </c>
      <c r="C72" s="63">
        <v>0.26894532843032126</v>
      </c>
    </row>
    <row r="73" spans="1:24" customFormat="1" ht="15" x14ac:dyDescent="0.25">
      <c r="B73" s="55" t="s">
        <v>120</v>
      </c>
      <c r="C73" s="55">
        <v>0.24536291967000903</v>
      </c>
    </row>
    <row r="74" spans="1:24" customFormat="1" ht="15" x14ac:dyDescent="0.25">
      <c r="B74" s="55" t="s">
        <v>121</v>
      </c>
      <c r="C74" s="55">
        <v>100.39641539410124</v>
      </c>
    </row>
    <row r="75" spans="1:24" customFormat="1" ht="15.75" thickBot="1" x14ac:dyDescent="0.3">
      <c r="B75" s="56" t="s">
        <v>122</v>
      </c>
      <c r="C75" s="56">
        <v>33</v>
      </c>
    </row>
    <row r="76" spans="1:24" customFormat="1" ht="15" x14ac:dyDescent="0.25"/>
    <row r="77" spans="1:24" customFormat="1" ht="15.75" thickBot="1" x14ac:dyDescent="0.3">
      <c r="B77" t="s">
        <v>101</v>
      </c>
    </row>
    <row r="78" spans="1:24" customFormat="1" ht="15" x14ac:dyDescent="0.25">
      <c r="B78" s="57"/>
      <c r="C78" s="57" t="s">
        <v>104</v>
      </c>
      <c r="D78" s="57" t="s">
        <v>103</v>
      </c>
      <c r="E78" s="57" t="s">
        <v>105</v>
      </c>
      <c r="F78" s="57" t="s">
        <v>106</v>
      </c>
      <c r="G78" s="57" t="s">
        <v>126</v>
      </c>
    </row>
    <row r="79" spans="1:24" customFormat="1" ht="15" x14ac:dyDescent="0.25">
      <c r="B79" s="55" t="s">
        <v>123</v>
      </c>
      <c r="C79" s="55">
        <v>1</v>
      </c>
      <c r="D79" s="55">
        <v>114950.86820798233</v>
      </c>
      <c r="E79" s="55">
        <v>114950.86820798233</v>
      </c>
      <c r="F79" s="55">
        <v>11.404489302337094</v>
      </c>
      <c r="G79" s="55">
        <v>1.9886214374160785E-3</v>
      </c>
    </row>
    <row r="80" spans="1:24" customFormat="1" ht="15" x14ac:dyDescent="0.25">
      <c r="B80" s="55" t="s">
        <v>124</v>
      </c>
      <c r="C80" s="55">
        <v>31</v>
      </c>
      <c r="D80" s="55">
        <v>312462.6469435328</v>
      </c>
      <c r="E80" s="55">
        <v>10079.44022398493</v>
      </c>
      <c r="F80" s="55"/>
      <c r="G80" s="55"/>
    </row>
    <row r="81" spans="1:24" customFormat="1" ht="15.75" thickBot="1" x14ac:dyDescent="0.3">
      <c r="B81" s="56" t="s">
        <v>10</v>
      </c>
      <c r="C81" s="56">
        <v>32</v>
      </c>
      <c r="D81" s="56">
        <v>427413.51515151514</v>
      </c>
      <c r="E81" s="56"/>
      <c r="F81" s="56"/>
      <c r="G81" s="56"/>
    </row>
    <row r="82" spans="1:24" customFormat="1" ht="15.75" thickBot="1" x14ac:dyDescent="0.3"/>
    <row r="83" spans="1:24" customFormat="1" ht="15" x14ac:dyDescent="0.25">
      <c r="B83" s="57"/>
      <c r="C83" s="57" t="s">
        <v>127</v>
      </c>
      <c r="D83" s="57" t="s">
        <v>121</v>
      </c>
      <c r="E83" s="57" t="s">
        <v>128</v>
      </c>
      <c r="F83" s="57" t="s">
        <v>107</v>
      </c>
      <c r="G83" s="57" t="s">
        <v>129</v>
      </c>
      <c r="H83" s="57" t="s">
        <v>130</v>
      </c>
      <c r="I83" s="57" t="s">
        <v>131</v>
      </c>
      <c r="J83" s="57" t="s">
        <v>132</v>
      </c>
    </row>
    <row r="84" spans="1:24" customFormat="1" ht="15" x14ac:dyDescent="0.25">
      <c r="B84" s="55" t="s">
        <v>125</v>
      </c>
      <c r="C84" s="61">
        <v>205.54067751400385</v>
      </c>
      <c r="D84" s="55">
        <v>54.1964960857348</v>
      </c>
      <c r="E84" s="55">
        <v>3.7925086003503599</v>
      </c>
      <c r="F84" s="55">
        <v>6.4800047385242792E-4</v>
      </c>
      <c r="G84" s="55">
        <v>95.006194999577417</v>
      </c>
      <c r="H84" s="55">
        <v>316.07516002843028</v>
      </c>
      <c r="I84" s="55">
        <v>95.006194999577417</v>
      </c>
      <c r="J84" s="55">
        <v>316.07516002843028</v>
      </c>
    </row>
    <row r="85" spans="1:24" customFormat="1" ht="15.75" thickBot="1" x14ac:dyDescent="0.3">
      <c r="B85" s="62" t="s">
        <v>8</v>
      </c>
      <c r="C85" s="62">
        <v>4.6900390828858685</v>
      </c>
      <c r="D85" s="56">
        <v>1.3887962677036712</v>
      </c>
      <c r="E85" s="56">
        <v>3.3770533460899155</v>
      </c>
      <c r="F85" s="56">
        <v>1.9886214374160785E-3</v>
      </c>
      <c r="G85" s="56">
        <v>1.8575704205990853</v>
      </c>
      <c r="H85" s="56">
        <v>7.5225077451726516</v>
      </c>
      <c r="I85" s="56">
        <v>1.8575704205990853</v>
      </c>
      <c r="J85" s="56">
        <v>7.5225077451726516</v>
      </c>
    </row>
    <row r="86" spans="1:24" customFormat="1" ht="15" x14ac:dyDescent="0.25"/>
    <row r="87" spans="1:24" ht="15" x14ac:dyDescent="0.25">
      <c r="B87"/>
      <c r="C87"/>
      <c r="D87"/>
      <c r="E87"/>
      <c r="F87"/>
      <c r="G87"/>
      <c r="H87"/>
      <c r="I87"/>
      <c r="J87"/>
      <c r="K87"/>
      <c r="P87"/>
      <c r="Q87"/>
      <c r="R87"/>
      <c r="S87"/>
      <c r="T87"/>
      <c r="U87"/>
      <c r="V87"/>
      <c r="W87"/>
      <c r="X87"/>
    </row>
    <row r="88" spans="1:24" ht="15" x14ac:dyDescent="0.25">
      <c r="B88"/>
      <c r="C88"/>
      <c r="D88"/>
      <c r="E88"/>
      <c r="F88"/>
      <c r="G88"/>
      <c r="H88"/>
      <c r="I88"/>
      <c r="J88"/>
      <c r="K88" s="40"/>
      <c r="P88" s="3"/>
      <c r="Q88" s="3"/>
      <c r="R88" s="3"/>
      <c r="S88" s="3"/>
      <c r="T88" s="3"/>
      <c r="U88" s="3"/>
      <c r="V88" s="3"/>
      <c r="W88" s="3"/>
      <c r="X88" s="3"/>
    </row>
    <row r="89" spans="1:24" ht="15" x14ac:dyDescent="0.25">
      <c r="B89"/>
      <c r="C89"/>
      <c r="D89"/>
      <c r="E89"/>
      <c r="F89"/>
      <c r="G89"/>
      <c r="H89"/>
      <c r="I89"/>
      <c r="J89"/>
      <c r="P89"/>
      <c r="Q89"/>
      <c r="R89"/>
      <c r="S89"/>
      <c r="T89"/>
      <c r="U89"/>
      <c r="V89"/>
      <c r="W89"/>
      <c r="X89"/>
    </row>
    <row r="90" spans="1:24" ht="15" x14ac:dyDescent="0.25">
      <c r="A90" s="4" t="s">
        <v>43</v>
      </c>
      <c r="B90" s="4" t="s">
        <v>56</v>
      </c>
      <c r="P90"/>
      <c r="Q90"/>
      <c r="R90"/>
      <c r="S90"/>
      <c r="T90"/>
      <c r="U90"/>
      <c r="V90"/>
      <c r="W90"/>
      <c r="X90"/>
    </row>
    <row r="91" spans="1:24" ht="15" x14ac:dyDescent="0.25">
      <c r="B91" s="4" t="s">
        <v>4</v>
      </c>
      <c r="J91" s="32">
        <f>C84+22*C85</f>
        <v>308.72153733749292</v>
      </c>
      <c r="O91"/>
      <c r="P91"/>
      <c r="Q91"/>
      <c r="R91"/>
      <c r="S91"/>
      <c r="T91"/>
      <c r="U91"/>
      <c r="V91"/>
      <c r="W91"/>
    </row>
    <row r="92" spans="1:24" ht="15" x14ac:dyDescent="0.25">
      <c r="P92"/>
      <c r="Q92"/>
      <c r="R92"/>
      <c r="S92"/>
      <c r="T92"/>
      <c r="U92"/>
      <c r="V92"/>
      <c r="W92"/>
      <c r="X92"/>
    </row>
    <row r="93" spans="1:24" ht="15" x14ac:dyDescent="0.25">
      <c r="A93" s="4" t="s">
        <v>44</v>
      </c>
      <c r="B93" s="4" t="s">
        <v>57</v>
      </c>
      <c r="J93" s="6" t="s">
        <v>133</v>
      </c>
      <c r="P93"/>
      <c r="Q93"/>
      <c r="R93"/>
      <c r="S93"/>
      <c r="T93"/>
      <c r="U93"/>
      <c r="V93"/>
      <c r="W93"/>
      <c r="X93"/>
    </row>
    <row r="94" spans="1:24" ht="15" x14ac:dyDescent="0.25">
      <c r="P94"/>
      <c r="Q94"/>
      <c r="R94"/>
      <c r="S94"/>
      <c r="T94"/>
      <c r="U94"/>
      <c r="V94"/>
      <c r="W94"/>
      <c r="X94"/>
    </row>
    <row r="95" spans="1:24" ht="15" x14ac:dyDescent="0.25">
      <c r="B95" s="27" t="s">
        <v>51</v>
      </c>
      <c r="P95"/>
      <c r="Q95"/>
      <c r="R95"/>
      <c r="S95"/>
      <c r="T95"/>
      <c r="U95"/>
      <c r="V95"/>
      <c r="W95"/>
      <c r="X95"/>
    </row>
    <row r="96" spans="1:24" ht="15" x14ac:dyDescent="0.25">
      <c r="B96" s="6" t="s">
        <v>134</v>
      </c>
      <c r="C96" s="6"/>
      <c r="D96" s="6"/>
      <c r="E96" s="6"/>
      <c r="F96" s="6"/>
      <c r="G96" s="6"/>
      <c r="H96" s="6"/>
      <c r="I96" s="6"/>
      <c r="J96" s="6"/>
      <c r="P96"/>
      <c r="Q96"/>
      <c r="R96"/>
      <c r="S96"/>
      <c r="T96"/>
      <c r="U96"/>
      <c r="V96"/>
      <c r="W96"/>
      <c r="X96"/>
    </row>
    <row r="97" spans="2:24" ht="15" x14ac:dyDescent="0.25">
      <c r="B97" s="6" t="s">
        <v>135</v>
      </c>
      <c r="C97" s="6"/>
      <c r="D97" s="6"/>
      <c r="E97" s="6"/>
      <c r="F97" s="6"/>
      <c r="P97"/>
      <c r="Q97"/>
      <c r="R97"/>
      <c r="S97"/>
      <c r="T97"/>
      <c r="U97"/>
      <c r="V97"/>
      <c r="W97"/>
      <c r="X97"/>
    </row>
    <row r="98" spans="2:24" ht="15" x14ac:dyDescent="0.25">
      <c r="P98"/>
      <c r="Q98"/>
      <c r="R98"/>
      <c r="S98"/>
      <c r="T98"/>
      <c r="U98"/>
      <c r="V98"/>
      <c r="W98"/>
      <c r="X98"/>
    </row>
    <row r="99" spans="2:24" ht="15" x14ac:dyDescent="0.25">
      <c r="P99"/>
      <c r="Q99"/>
      <c r="R99"/>
      <c r="S99"/>
      <c r="T99"/>
      <c r="U99"/>
      <c r="V99"/>
      <c r="W99"/>
      <c r="X99"/>
    </row>
  </sheetData>
  <sheetProtection selectLockedCells="1" selectUnlockedCells="1"/>
  <mergeCells count="1">
    <mergeCell ref="B2:N5"/>
  </mergeCell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C80"/>
  <sheetViews>
    <sheetView showGridLines="0" zoomScale="88" zoomScaleNormal="88" workbookViewId="0">
      <selection activeCell="F6" sqref="F6"/>
    </sheetView>
  </sheetViews>
  <sheetFormatPr defaultColWidth="9.140625" defaultRowHeight="12.75" x14ac:dyDescent="0.2"/>
  <cols>
    <col min="1" max="1" width="9.140625" style="1"/>
    <col min="2" max="2" width="15.7109375" style="1" customWidth="1"/>
    <col min="3" max="3" width="12.7109375" style="1" customWidth="1"/>
    <col min="4" max="4" width="9.42578125" style="1" customWidth="1"/>
    <col min="5" max="5" width="9.140625" style="1"/>
    <col min="6" max="6" width="10.85546875" style="1" customWidth="1"/>
    <col min="7" max="8" width="9.140625" style="1"/>
    <col min="9" max="9" width="9.140625" style="1" customWidth="1"/>
    <col min="10" max="10" width="36.42578125" style="1" customWidth="1"/>
    <col min="11" max="11" width="8.42578125" style="1" customWidth="1"/>
    <col min="12" max="12" width="9.85546875" style="1" bestFit="1" customWidth="1"/>
    <col min="13" max="16384" width="9.140625" style="1"/>
  </cols>
  <sheetData>
    <row r="1" spans="1:11" x14ac:dyDescent="0.2">
      <c r="B1" s="4"/>
      <c r="C1" s="4"/>
    </row>
    <row r="2" spans="1:11" x14ac:dyDescent="0.2">
      <c r="A2" s="1" t="s">
        <v>45</v>
      </c>
      <c r="B2" s="1" t="s">
        <v>19</v>
      </c>
    </row>
    <row r="3" spans="1:11" x14ac:dyDescent="0.2">
      <c r="B3" s="7"/>
    </row>
    <row r="4" spans="1:11" x14ac:dyDescent="0.2">
      <c r="B4" s="15" t="s">
        <v>0</v>
      </c>
      <c r="C4" s="15" t="s">
        <v>1</v>
      </c>
    </row>
    <row r="5" spans="1:11" x14ac:dyDescent="0.2">
      <c r="B5" s="1">
        <v>1.01</v>
      </c>
      <c r="C5" s="1">
        <v>2.8481999999999998</v>
      </c>
      <c r="E5" s="3"/>
      <c r="F5" s="3"/>
      <c r="G5" s="3"/>
      <c r="H5" s="3"/>
      <c r="I5" s="3"/>
      <c r="J5" s="3"/>
      <c r="K5" s="3"/>
    </row>
    <row r="6" spans="1:11" x14ac:dyDescent="0.2">
      <c r="B6" s="1">
        <v>1.48</v>
      </c>
      <c r="C6" s="1">
        <v>4.2772000000000006</v>
      </c>
      <c r="E6" s="3"/>
      <c r="F6" s="3"/>
      <c r="G6" s="3"/>
      <c r="H6" s="3"/>
      <c r="I6" s="3"/>
      <c r="J6" s="3"/>
      <c r="K6" s="3"/>
    </row>
    <row r="7" spans="1:11" x14ac:dyDescent="0.2">
      <c r="B7" s="1">
        <v>1.8</v>
      </c>
      <c r="C7" s="1">
        <v>4.7880000000000003</v>
      </c>
      <c r="E7" s="3"/>
      <c r="F7" s="3"/>
      <c r="G7" s="3"/>
      <c r="H7" s="3"/>
      <c r="I7" s="3"/>
      <c r="J7" s="3"/>
      <c r="K7" s="3"/>
    </row>
    <row r="8" spans="1:11" x14ac:dyDescent="0.2">
      <c r="B8" s="1">
        <v>1.81</v>
      </c>
      <c r="C8" s="1">
        <v>5.3757000000000001</v>
      </c>
      <c r="E8" s="3"/>
      <c r="F8" s="3"/>
      <c r="G8" s="3"/>
      <c r="H8" s="3"/>
      <c r="I8" s="3"/>
      <c r="J8" s="3"/>
      <c r="K8" s="3"/>
    </row>
    <row r="9" spans="1:11" x14ac:dyDescent="0.2">
      <c r="B9" s="1">
        <v>1.07</v>
      </c>
      <c r="C9" s="1">
        <v>2.5251999999999999</v>
      </c>
      <c r="E9" s="3"/>
      <c r="F9" s="3"/>
      <c r="G9" s="3"/>
      <c r="H9" s="3"/>
      <c r="I9" s="3"/>
      <c r="J9" s="3"/>
      <c r="K9" s="3"/>
    </row>
    <row r="10" spans="1:11" x14ac:dyDescent="0.2">
      <c r="B10" s="1">
        <v>1.53</v>
      </c>
      <c r="C10" s="1">
        <v>3.0906000000000002</v>
      </c>
      <c r="E10" s="3"/>
      <c r="F10" s="3"/>
      <c r="G10" s="3"/>
      <c r="H10" s="3"/>
      <c r="I10" s="3"/>
      <c r="J10" s="3"/>
      <c r="K10" s="3"/>
    </row>
    <row r="11" spans="1:11" x14ac:dyDescent="0.2">
      <c r="B11" s="1">
        <v>1.46</v>
      </c>
      <c r="C11" s="1">
        <v>4.3361999999999998</v>
      </c>
      <c r="E11" s="3"/>
      <c r="F11" s="3"/>
      <c r="G11" s="3"/>
      <c r="H11" s="3"/>
      <c r="I11" s="3"/>
      <c r="J11" s="3"/>
      <c r="K11" s="3"/>
    </row>
    <row r="12" spans="1:11" x14ac:dyDescent="0.2">
      <c r="B12" s="1">
        <v>1.38</v>
      </c>
      <c r="C12" s="1">
        <v>3.2015999999999996</v>
      </c>
      <c r="E12" s="3"/>
      <c r="F12" s="3"/>
      <c r="G12" s="3"/>
      <c r="H12" s="3"/>
      <c r="I12" s="3"/>
      <c r="J12" s="3"/>
      <c r="K12" s="3"/>
    </row>
    <row r="13" spans="1:11" x14ac:dyDescent="0.2">
      <c r="B13" s="1">
        <v>1.77</v>
      </c>
      <c r="C13" s="1">
        <v>4.3541999999999996</v>
      </c>
      <c r="E13" s="3"/>
      <c r="F13" s="3"/>
      <c r="G13" s="3"/>
      <c r="H13" s="3"/>
      <c r="I13" s="3"/>
      <c r="J13" s="3"/>
      <c r="K13" s="3"/>
    </row>
    <row r="14" spans="1:11" x14ac:dyDescent="0.2">
      <c r="B14" s="1">
        <v>1.88</v>
      </c>
      <c r="C14" s="1">
        <v>4.8691999999999993</v>
      </c>
      <c r="E14" s="3"/>
      <c r="F14" s="3"/>
      <c r="G14" s="3"/>
      <c r="H14" s="3"/>
      <c r="I14" s="3"/>
      <c r="J14" s="3"/>
      <c r="K14" s="3"/>
    </row>
    <row r="15" spans="1:11" x14ac:dyDescent="0.2">
      <c r="B15" s="1">
        <v>1.32</v>
      </c>
      <c r="C15" s="1">
        <v>3.8676000000000004</v>
      </c>
      <c r="E15" s="3"/>
      <c r="F15" s="3"/>
      <c r="G15" s="3"/>
      <c r="H15" s="3"/>
      <c r="I15" s="3"/>
      <c r="J15" s="3"/>
      <c r="K15" s="3"/>
    </row>
    <row r="16" spans="1:11" x14ac:dyDescent="0.2">
      <c r="B16" s="1">
        <v>1.75</v>
      </c>
      <c r="C16" s="1">
        <v>3.9375</v>
      </c>
      <c r="E16" s="3"/>
      <c r="F16" s="3"/>
      <c r="G16" s="3"/>
      <c r="H16" s="3"/>
      <c r="I16" s="3"/>
      <c r="J16" s="3"/>
      <c r="K16" s="3"/>
    </row>
    <row r="17" spans="1:11" x14ac:dyDescent="0.2">
      <c r="B17" s="1">
        <v>1.94</v>
      </c>
      <c r="C17" s="1">
        <v>5.7423999999999999</v>
      </c>
      <c r="E17" s="3"/>
      <c r="F17" s="3"/>
      <c r="G17" s="3"/>
      <c r="H17" s="3"/>
      <c r="I17" s="3"/>
      <c r="J17" s="3"/>
      <c r="K17" s="3"/>
    </row>
    <row r="18" spans="1:11" x14ac:dyDescent="0.2">
      <c r="B18" s="1">
        <v>1.19</v>
      </c>
      <c r="C18" s="1">
        <v>2.4752000000000001</v>
      </c>
      <c r="E18" s="3"/>
      <c r="F18" s="3"/>
      <c r="G18" s="3"/>
      <c r="H18" s="3"/>
      <c r="I18" s="3"/>
      <c r="J18" s="3"/>
      <c r="K18" s="3"/>
    </row>
    <row r="19" spans="1:11" x14ac:dyDescent="0.2">
      <c r="B19" s="1">
        <v>1.31</v>
      </c>
      <c r="C19" s="1">
        <v>26.2</v>
      </c>
      <c r="E19" s="3"/>
      <c r="F19" s="3"/>
      <c r="G19" s="3"/>
      <c r="H19" s="3"/>
      <c r="I19" s="3"/>
      <c r="J19" s="3"/>
      <c r="K19" s="3"/>
    </row>
    <row r="20" spans="1:11" x14ac:dyDescent="0.2">
      <c r="B20" s="1">
        <v>1.56</v>
      </c>
      <c r="C20" s="1">
        <v>4.5708000000000002</v>
      </c>
      <c r="E20" s="3"/>
      <c r="F20" s="3"/>
      <c r="G20" s="3"/>
      <c r="H20" s="3"/>
      <c r="I20" s="3"/>
      <c r="J20" s="3"/>
      <c r="K20" s="3"/>
    </row>
    <row r="21" spans="1:11" x14ac:dyDescent="0.2">
      <c r="B21" s="1">
        <v>1.1599999999999999</v>
      </c>
      <c r="C21" s="1">
        <v>2.8420000000000001</v>
      </c>
      <c r="E21" s="3"/>
      <c r="F21" s="3"/>
      <c r="G21" s="3"/>
      <c r="H21" s="3"/>
      <c r="I21" s="3"/>
      <c r="J21" s="3"/>
      <c r="K21" s="3"/>
    </row>
    <row r="22" spans="1:11" x14ac:dyDescent="0.2">
      <c r="B22" s="1">
        <v>1.22</v>
      </c>
      <c r="C22" s="1">
        <v>2.44</v>
      </c>
      <c r="E22" s="3"/>
      <c r="F22" s="3"/>
      <c r="G22" s="3"/>
      <c r="H22" s="3"/>
      <c r="I22" s="3"/>
      <c r="J22" s="3"/>
      <c r="K22" s="3"/>
    </row>
    <row r="23" spans="1:11" x14ac:dyDescent="0.2">
      <c r="B23" s="1">
        <v>1.72</v>
      </c>
      <c r="C23" s="1">
        <v>5.1255999999999995</v>
      </c>
      <c r="E23" s="3"/>
      <c r="F23" s="3"/>
      <c r="G23" s="3"/>
      <c r="H23" s="3"/>
      <c r="I23" s="3"/>
      <c r="J23" s="3"/>
      <c r="K23" s="3"/>
    </row>
    <row r="24" spans="1:11" x14ac:dyDescent="0.2">
      <c r="B24" s="1">
        <v>1.45</v>
      </c>
      <c r="C24" s="1">
        <v>4.3355000000000006</v>
      </c>
      <c r="E24" s="3"/>
      <c r="F24" s="3"/>
      <c r="G24" s="3"/>
      <c r="H24" s="3"/>
      <c r="I24" s="3"/>
      <c r="J24" s="3"/>
      <c r="K24" s="3"/>
    </row>
    <row r="25" spans="1:11" x14ac:dyDescent="0.2">
      <c r="B25" s="1">
        <v>1.43</v>
      </c>
      <c r="C25" s="1">
        <v>4.2470999999999997</v>
      </c>
      <c r="E25" s="3"/>
      <c r="F25" s="3"/>
      <c r="G25" s="3"/>
      <c r="H25" s="3"/>
      <c r="I25" s="3"/>
      <c r="J25" s="3"/>
      <c r="K25" s="3"/>
    </row>
    <row r="26" spans="1:11" x14ac:dyDescent="0.2">
      <c r="B26" s="1">
        <v>1.19</v>
      </c>
      <c r="C26" s="1">
        <v>3.5343</v>
      </c>
    </row>
    <row r="27" spans="1:11" x14ac:dyDescent="0.2">
      <c r="B27" s="1">
        <v>2</v>
      </c>
      <c r="C27" s="1">
        <v>5.46</v>
      </c>
    </row>
    <row r="28" spans="1:11" x14ac:dyDescent="0.2">
      <c r="B28" s="1">
        <v>1.6</v>
      </c>
      <c r="C28" s="1">
        <v>3.84</v>
      </c>
    </row>
    <row r="29" spans="1:11" x14ac:dyDescent="0.2">
      <c r="B29" s="1">
        <v>1.58</v>
      </c>
      <c r="C29" s="1">
        <v>3.8552</v>
      </c>
    </row>
    <row r="30" spans="1:11" x14ac:dyDescent="0.2">
      <c r="C30" s="8"/>
    </row>
    <row r="31" spans="1:11" x14ac:dyDescent="0.2">
      <c r="A31" s="1" t="s">
        <v>46</v>
      </c>
      <c r="B31" s="1" t="s">
        <v>31</v>
      </c>
    </row>
    <row r="32" spans="1:11" x14ac:dyDescent="0.2">
      <c r="B32" s="1" t="s">
        <v>50</v>
      </c>
    </row>
    <row r="33" spans="1:29" x14ac:dyDescent="0.2">
      <c r="B33" s="8"/>
    </row>
    <row r="34" spans="1:29" x14ac:dyDescent="0.2">
      <c r="A34" s="1" t="s">
        <v>48</v>
      </c>
      <c r="B34" s="1" t="s">
        <v>6</v>
      </c>
    </row>
    <row r="35" spans="1:29" x14ac:dyDescent="0.2">
      <c r="B35" s="1" t="s">
        <v>7</v>
      </c>
    </row>
    <row r="37" spans="1:29" x14ac:dyDescent="0.2">
      <c r="B37" s="1" t="s">
        <v>5</v>
      </c>
    </row>
    <row r="39" spans="1:29" x14ac:dyDescent="0.2">
      <c r="B39" s="1" t="s">
        <v>52</v>
      </c>
    </row>
    <row r="42" spans="1:29" x14ac:dyDescent="0.2">
      <c r="B42" s="15" t="s">
        <v>0</v>
      </c>
      <c r="C42" s="15" t="s">
        <v>1</v>
      </c>
    </row>
    <row r="43" spans="1:29" x14ac:dyDescent="0.2">
      <c r="B43" s="1">
        <v>1.01</v>
      </c>
      <c r="C43" s="1">
        <v>2.8481999999999998</v>
      </c>
      <c r="P43" s="15"/>
      <c r="Q43" s="15"/>
    </row>
    <row r="44" spans="1:29" ht="15" x14ac:dyDescent="0.25">
      <c r="B44" s="1">
        <v>1.48</v>
      </c>
      <c r="C44" s="1">
        <v>4.2772000000000006</v>
      </c>
      <c r="U44"/>
      <c r="V44"/>
      <c r="W44"/>
      <c r="X44"/>
      <c r="Y44"/>
      <c r="Z44"/>
      <c r="AA44"/>
      <c r="AB44"/>
      <c r="AC44"/>
    </row>
    <row r="45" spans="1:29" ht="15" x14ac:dyDescent="0.25">
      <c r="B45" s="1">
        <v>1.8</v>
      </c>
      <c r="C45" s="1">
        <v>4.7880000000000003</v>
      </c>
      <c r="U45"/>
      <c r="V45"/>
      <c r="W45"/>
      <c r="X45"/>
      <c r="Y45"/>
      <c r="Z45"/>
      <c r="AA45"/>
      <c r="AB45"/>
      <c r="AC45"/>
    </row>
    <row r="46" spans="1:29" ht="15" x14ac:dyDescent="0.25">
      <c r="B46" s="1">
        <v>1.81</v>
      </c>
      <c r="C46" s="1">
        <v>5.3757000000000001</v>
      </c>
      <c r="U46"/>
      <c r="V46"/>
      <c r="W46"/>
      <c r="X46"/>
      <c r="Y46"/>
      <c r="Z46"/>
      <c r="AA46"/>
      <c r="AB46"/>
      <c r="AC46"/>
    </row>
    <row r="47" spans="1:29" ht="15" x14ac:dyDescent="0.25">
      <c r="B47" s="1">
        <v>1.07</v>
      </c>
      <c r="C47" s="1">
        <v>2.5251999999999999</v>
      </c>
      <c r="U47"/>
      <c r="V47"/>
      <c r="W47"/>
      <c r="X47"/>
      <c r="Y47"/>
      <c r="Z47"/>
      <c r="AA47"/>
      <c r="AB47"/>
      <c r="AC47"/>
    </row>
    <row r="48" spans="1:29" ht="15" x14ac:dyDescent="0.25">
      <c r="B48" s="1">
        <v>1.53</v>
      </c>
      <c r="C48" s="1">
        <v>3.0906000000000002</v>
      </c>
      <c r="U48"/>
      <c r="V48"/>
      <c r="W48"/>
      <c r="X48"/>
      <c r="Y48"/>
      <c r="Z48"/>
      <c r="AA48"/>
      <c r="AB48"/>
      <c r="AC48"/>
    </row>
    <row r="49" spans="2:29" ht="15" x14ac:dyDescent="0.25">
      <c r="B49" s="1">
        <v>1.46</v>
      </c>
      <c r="C49" s="1">
        <v>4.3361999999999998</v>
      </c>
      <c r="U49"/>
      <c r="V49"/>
      <c r="W49"/>
      <c r="X49"/>
      <c r="Y49"/>
      <c r="Z49"/>
      <c r="AA49"/>
      <c r="AB49"/>
      <c r="AC49"/>
    </row>
    <row r="50" spans="2:29" ht="15" x14ac:dyDescent="0.25">
      <c r="B50" s="1">
        <v>1.38</v>
      </c>
      <c r="C50" s="1">
        <v>3.2015999999999996</v>
      </c>
      <c r="U50"/>
      <c r="V50"/>
      <c r="W50"/>
      <c r="X50"/>
      <c r="Y50"/>
      <c r="Z50"/>
      <c r="AA50"/>
      <c r="AB50"/>
      <c r="AC50"/>
    </row>
    <row r="51" spans="2:29" ht="15" x14ac:dyDescent="0.25">
      <c r="B51" s="1">
        <v>1.77</v>
      </c>
      <c r="C51" s="1">
        <v>4.3541999999999996</v>
      </c>
      <c r="U51"/>
      <c r="V51"/>
      <c r="W51"/>
      <c r="X51"/>
      <c r="Y51"/>
      <c r="Z51"/>
      <c r="AA51"/>
      <c r="AB51"/>
      <c r="AC51"/>
    </row>
    <row r="52" spans="2:29" ht="15" x14ac:dyDescent="0.25">
      <c r="B52" s="1">
        <v>1.88</v>
      </c>
      <c r="C52" s="1">
        <v>4.8691999999999993</v>
      </c>
      <c r="U52"/>
      <c r="V52"/>
      <c r="W52"/>
      <c r="X52"/>
      <c r="Y52"/>
      <c r="Z52"/>
      <c r="AA52"/>
      <c r="AB52"/>
      <c r="AC52"/>
    </row>
    <row r="53" spans="2:29" ht="15" x14ac:dyDescent="0.25">
      <c r="B53" s="1">
        <v>1.32</v>
      </c>
      <c r="C53" s="1">
        <v>3.8676000000000004</v>
      </c>
      <c r="U53"/>
      <c r="V53"/>
      <c r="W53"/>
      <c r="X53"/>
      <c r="Y53"/>
      <c r="Z53"/>
      <c r="AA53"/>
      <c r="AB53"/>
      <c r="AC53"/>
    </row>
    <row r="54" spans="2:29" ht="15" x14ac:dyDescent="0.25">
      <c r="B54" s="1">
        <v>1.75</v>
      </c>
      <c r="C54" s="1">
        <v>3.9375</v>
      </c>
      <c r="U54"/>
      <c r="V54"/>
      <c r="W54"/>
      <c r="X54"/>
      <c r="Y54"/>
      <c r="Z54"/>
      <c r="AA54"/>
      <c r="AB54"/>
      <c r="AC54"/>
    </row>
    <row r="55" spans="2:29" ht="15" x14ac:dyDescent="0.25">
      <c r="B55" s="1">
        <v>1.94</v>
      </c>
      <c r="C55" s="1">
        <v>5.7423999999999999</v>
      </c>
      <c r="D55" s="4"/>
      <c r="E55" s="4"/>
      <c r="F55" s="9"/>
      <c r="G55" s="10"/>
      <c r="U55"/>
      <c r="V55"/>
      <c r="W55"/>
      <c r="X55"/>
      <c r="Y55"/>
      <c r="Z55"/>
      <c r="AA55"/>
      <c r="AB55"/>
      <c r="AC55"/>
    </row>
    <row r="56" spans="2:29" ht="15" x14ac:dyDescent="0.25">
      <c r="B56" s="1">
        <v>1.19</v>
      </c>
      <c r="C56" s="1">
        <v>2.4752000000000001</v>
      </c>
      <c r="D56" s="4"/>
      <c r="E56" s="4"/>
      <c r="F56" s="9"/>
      <c r="G56" s="10"/>
      <c r="U56"/>
      <c r="V56"/>
      <c r="W56"/>
      <c r="X56"/>
      <c r="Y56"/>
      <c r="Z56"/>
      <c r="AA56"/>
      <c r="AB56"/>
      <c r="AC56"/>
    </row>
    <row r="57" spans="2:29" ht="15" x14ac:dyDescent="0.25">
      <c r="B57"/>
      <c r="C57"/>
      <c r="D57" s="4"/>
      <c r="E57" s="4"/>
      <c r="F57" s="9"/>
      <c r="G57" s="10"/>
      <c r="U57"/>
      <c r="V57"/>
      <c r="W57"/>
      <c r="X57"/>
      <c r="Y57"/>
      <c r="Z57"/>
      <c r="AA57"/>
      <c r="AB57"/>
      <c r="AC57"/>
    </row>
    <row r="58" spans="2:29" ht="15" x14ac:dyDescent="0.25">
      <c r="B58" s="1">
        <v>1.56</v>
      </c>
      <c r="C58" s="1">
        <v>4.5708000000000002</v>
      </c>
      <c r="D58" s="4"/>
      <c r="E58" s="4"/>
      <c r="F58" s="9"/>
      <c r="G58" s="10"/>
      <c r="U58"/>
      <c r="V58"/>
      <c r="W58"/>
      <c r="X58"/>
      <c r="Y58"/>
      <c r="Z58"/>
      <c r="AA58"/>
      <c r="AB58"/>
      <c r="AC58"/>
    </row>
    <row r="59" spans="2:29" ht="15" x14ac:dyDescent="0.25">
      <c r="B59" s="1">
        <v>1.1599999999999999</v>
      </c>
      <c r="C59" s="1">
        <v>2.8420000000000001</v>
      </c>
      <c r="D59" s="4"/>
      <c r="E59" s="4"/>
      <c r="F59" s="9"/>
      <c r="G59" s="10"/>
      <c r="U59"/>
      <c r="V59"/>
      <c r="W59"/>
      <c r="X59"/>
      <c r="Y59"/>
      <c r="Z59"/>
      <c r="AA59"/>
      <c r="AB59"/>
      <c r="AC59"/>
    </row>
    <row r="60" spans="2:29" ht="15" x14ac:dyDescent="0.25">
      <c r="B60" s="1">
        <v>1.22</v>
      </c>
      <c r="C60" s="1">
        <v>2.44</v>
      </c>
      <c r="D60" s="4"/>
      <c r="E60" s="4"/>
      <c r="F60" s="9"/>
      <c r="G60" s="10"/>
      <c r="U60"/>
      <c r="V60"/>
      <c r="W60"/>
      <c r="X60"/>
      <c r="Y60"/>
      <c r="Z60"/>
      <c r="AA60"/>
      <c r="AB60"/>
      <c r="AC60"/>
    </row>
    <row r="61" spans="2:29" ht="15" x14ac:dyDescent="0.25">
      <c r="B61" s="1">
        <v>1.72</v>
      </c>
      <c r="C61" s="1">
        <v>5.1255999999999995</v>
      </c>
      <c r="D61" s="4"/>
      <c r="E61" s="4"/>
      <c r="F61" s="9"/>
      <c r="G61" s="10"/>
      <c r="U61"/>
      <c r="V61"/>
      <c r="W61"/>
      <c r="X61"/>
      <c r="Y61"/>
      <c r="Z61"/>
      <c r="AA61"/>
      <c r="AB61"/>
      <c r="AC61"/>
    </row>
    <row r="62" spans="2:29" ht="15" x14ac:dyDescent="0.25">
      <c r="B62" s="1">
        <v>1.45</v>
      </c>
      <c r="C62" s="1">
        <v>4.3355000000000006</v>
      </c>
      <c r="D62" s="4"/>
      <c r="E62" s="4"/>
      <c r="F62" s="9"/>
      <c r="G62" s="10"/>
      <c r="U62"/>
      <c r="V62"/>
      <c r="W62"/>
      <c r="X62"/>
      <c r="Y62"/>
      <c r="Z62"/>
      <c r="AA62"/>
      <c r="AB62"/>
      <c r="AC62"/>
    </row>
    <row r="63" spans="2:29" ht="15" x14ac:dyDescent="0.25">
      <c r="B63" s="1">
        <v>1.43</v>
      </c>
      <c r="C63" s="1">
        <v>4.2470999999999997</v>
      </c>
      <c r="E63" s="4"/>
      <c r="F63" s="9"/>
      <c r="G63" s="10"/>
      <c r="U63"/>
      <c r="V63"/>
      <c r="W63"/>
      <c r="X63"/>
      <c r="Y63"/>
      <c r="Z63"/>
      <c r="AA63"/>
      <c r="AB63"/>
      <c r="AC63"/>
    </row>
    <row r="64" spans="2:29" ht="15" x14ac:dyDescent="0.25">
      <c r="B64" s="1">
        <v>1.19</v>
      </c>
      <c r="C64" s="1">
        <v>3.5343</v>
      </c>
      <c r="E64" s="4"/>
      <c r="F64" s="9"/>
      <c r="G64" s="10"/>
      <c r="U64"/>
      <c r="V64"/>
      <c r="W64"/>
      <c r="X64"/>
      <c r="Y64"/>
      <c r="Z64"/>
      <c r="AA64"/>
      <c r="AB64"/>
      <c r="AC64"/>
    </row>
    <row r="65" spans="1:19" x14ac:dyDescent="0.2">
      <c r="B65" s="1">
        <v>2</v>
      </c>
      <c r="C65" s="1">
        <v>5.46</v>
      </c>
      <c r="E65" s="4"/>
      <c r="F65" s="9"/>
      <c r="G65" s="10"/>
    </row>
    <row r="66" spans="1:19" x14ac:dyDescent="0.2">
      <c r="B66" s="1">
        <v>1.6</v>
      </c>
      <c r="C66" s="1">
        <v>3.84</v>
      </c>
      <c r="E66" s="4"/>
      <c r="F66" s="9"/>
      <c r="G66" s="10"/>
    </row>
    <row r="67" spans="1:19" x14ac:dyDescent="0.2">
      <c r="B67" s="1">
        <v>1.58</v>
      </c>
      <c r="C67" s="1">
        <v>3.8552</v>
      </c>
      <c r="E67" s="4"/>
      <c r="F67" s="9"/>
      <c r="G67" s="10"/>
    </row>
    <row r="68" spans="1:19" x14ac:dyDescent="0.2">
      <c r="B68" s="2"/>
      <c r="C68" s="2"/>
      <c r="D68" s="2"/>
      <c r="E68" s="2"/>
      <c r="F68" s="2"/>
      <c r="G68" s="2"/>
      <c r="H68" s="2"/>
      <c r="I68" s="2"/>
      <c r="J68" s="2"/>
      <c r="K68" s="2"/>
      <c r="L68" s="2"/>
      <c r="M68" s="2"/>
      <c r="N68" s="2"/>
      <c r="O68" s="2"/>
      <c r="R68" s="2"/>
      <c r="S68" s="2"/>
    </row>
    <row r="69" spans="1:19" ht="14.25" x14ac:dyDescent="0.2">
      <c r="B69" s="1" t="s">
        <v>60</v>
      </c>
      <c r="C69" s="4"/>
      <c r="D69" s="4"/>
      <c r="E69" s="9"/>
      <c r="F69" s="10"/>
      <c r="J69" s="2"/>
      <c r="K69" s="2"/>
      <c r="L69" s="2"/>
      <c r="M69" s="2"/>
      <c r="N69" s="2"/>
      <c r="O69" s="2"/>
      <c r="P69" s="2"/>
      <c r="Q69" s="2"/>
      <c r="R69" s="2"/>
      <c r="S69" s="2"/>
    </row>
    <row r="70" spans="1:19" x14ac:dyDescent="0.2">
      <c r="A70" s="1" t="s">
        <v>49</v>
      </c>
      <c r="B70" s="7"/>
      <c r="C70" s="11"/>
      <c r="D70" s="4"/>
      <c r="E70" s="12"/>
      <c r="F70" s="13"/>
      <c r="G70" s="14"/>
      <c r="H70" s="12"/>
      <c r="J70" s="2"/>
      <c r="K70" s="2"/>
      <c r="L70" s="2"/>
      <c r="M70" s="2"/>
      <c r="N70" s="2"/>
      <c r="O70" s="2"/>
      <c r="P70" s="2"/>
      <c r="Q70" s="2"/>
      <c r="R70" s="2"/>
      <c r="S70" s="2"/>
    </row>
    <row r="71" spans="1:19" x14ac:dyDescent="0.2">
      <c r="B71" s="2"/>
      <c r="C71" s="2"/>
      <c r="D71" s="2"/>
      <c r="E71" s="2"/>
      <c r="F71" s="2"/>
      <c r="G71" s="2"/>
      <c r="H71" s="2"/>
      <c r="I71" s="2"/>
      <c r="J71" s="2"/>
      <c r="K71" s="2"/>
      <c r="L71" s="2"/>
      <c r="M71" s="2"/>
      <c r="N71" s="2"/>
      <c r="O71" s="2"/>
      <c r="P71" s="2"/>
      <c r="Q71" s="2"/>
      <c r="R71" s="2"/>
      <c r="S71" s="2"/>
    </row>
    <row r="72" spans="1:19" x14ac:dyDescent="0.2">
      <c r="B72" s="2"/>
      <c r="C72" s="2"/>
      <c r="D72" s="2"/>
      <c r="E72" s="2"/>
      <c r="F72" s="2"/>
      <c r="G72" s="2"/>
      <c r="H72" s="2"/>
      <c r="I72" s="2"/>
      <c r="J72" s="2"/>
      <c r="K72" s="2"/>
      <c r="L72" s="2"/>
      <c r="M72" s="2"/>
      <c r="N72" s="2"/>
      <c r="O72" s="2"/>
      <c r="P72" s="2"/>
      <c r="Q72" s="2"/>
      <c r="R72" s="2"/>
      <c r="S72" s="2"/>
    </row>
    <row r="73" spans="1:19" x14ac:dyDescent="0.2">
      <c r="B73" s="64" t="s">
        <v>136</v>
      </c>
      <c r="C73" s="64"/>
      <c r="D73" s="64"/>
      <c r="E73" s="64"/>
      <c r="F73" s="64"/>
      <c r="G73" s="64"/>
      <c r="H73" s="64"/>
      <c r="I73" s="64"/>
      <c r="J73" s="64"/>
      <c r="K73" s="64"/>
      <c r="L73" s="64"/>
      <c r="M73" s="2"/>
      <c r="N73" s="2"/>
      <c r="O73" s="2"/>
      <c r="P73" s="2"/>
      <c r="Q73" s="2"/>
      <c r="R73" s="2"/>
      <c r="S73" s="2"/>
    </row>
    <row r="74" spans="1:19" x14ac:dyDescent="0.2">
      <c r="B74" s="64" t="s">
        <v>137</v>
      </c>
      <c r="C74" s="64"/>
      <c r="D74" s="64"/>
      <c r="E74" s="64"/>
      <c r="F74" s="64"/>
      <c r="G74" s="64"/>
      <c r="H74" s="64"/>
      <c r="I74" s="64"/>
      <c r="J74" s="64"/>
      <c r="K74" s="64"/>
      <c r="L74" s="64"/>
      <c r="M74" s="2"/>
      <c r="N74" s="2"/>
      <c r="O74" s="2"/>
      <c r="P74" s="2"/>
      <c r="Q74" s="2"/>
      <c r="R74" s="2"/>
      <c r="S74" s="2"/>
    </row>
    <row r="75" spans="1:19" x14ac:dyDescent="0.2">
      <c r="B75" s="64" t="s">
        <v>138</v>
      </c>
      <c r="C75" s="64"/>
      <c r="D75" s="64"/>
      <c r="E75" s="64"/>
      <c r="F75" s="64"/>
      <c r="G75" s="64"/>
      <c r="H75" s="64"/>
      <c r="I75" s="64"/>
      <c r="J75" s="64"/>
      <c r="K75" s="64"/>
      <c r="L75" s="64"/>
      <c r="M75" s="2"/>
      <c r="N75" s="2"/>
      <c r="O75" s="2"/>
      <c r="P75" s="2"/>
      <c r="Q75" s="2"/>
      <c r="R75" s="2"/>
      <c r="S75" s="2"/>
    </row>
    <row r="76" spans="1:19" x14ac:dyDescent="0.2">
      <c r="B76" s="64" t="s">
        <v>139</v>
      </c>
      <c r="C76" s="64"/>
      <c r="D76" s="64"/>
      <c r="E76" s="64"/>
      <c r="F76" s="64"/>
      <c r="G76" s="64"/>
      <c r="H76" s="64"/>
      <c r="I76" s="64"/>
      <c r="J76" s="64"/>
      <c r="K76" s="64"/>
      <c r="L76" s="64"/>
      <c r="M76" s="2"/>
      <c r="N76" s="2"/>
      <c r="O76" s="2"/>
      <c r="P76" s="2"/>
      <c r="Q76" s="2"/>
      <c r="R76" s="2"/>
      <c r="S76" s="2"/>
    </row>
    <row r="77" spans="1:19" x14ac:dyDescent="0.2">
      <c r="B77" s="2"/>
      <c r="C77" s="2"/>
      <c r="D77" s="2"/>
      <c r="E77" s="2"/>
      <c r="F77" s="2"/>
      <c r="G77" s="2"/>
      <c r="H77" s="2"/>
      <c r="I77" s="2"/>
      <c r="J77" s="2"/>
      <c r="K77" s="2"/>
      <c r="L77" s="2"/>
      <c r="M77" s="2"/>
      <c r="N77" s="2"/>
      <c r="O77" s="2"/>
      <c r="P77" s="2"/>
      <c r="Q77" s="2"/>
      <c r="R77" s="2"/>
      <c r="S77" s="2"/>
    </row>
    <row r="78" spans="1:19" x14ac:dyDescent="0.2">
      <c r="B78" s="2"/>
      <c r="C78" s="2"/>
      <c r="D78" s="2"/>
      <c r="E78" s="2"/>
      <c r="F78" s="2"/>
      <c r="G78" s="2"/>
      <c r="H78" s="2"/>
      <c r="I78" s="2"/>
      <c r="J78" s="2"/>
      <c r="K78" s="2"/>
      <c r="M78" s="2"/>
      <c r="N78" s="2"/>
      <c r="O78" s="2"/>
      <c r="P78" s="2"/>
      <c r="Q78" s="2"/>
      <c r="R78" s="2"/>
      <c r="S78" s="2"/>
    </row>
    <row r="80" spans="1:19" x14ac:dyDescent="0.2">
      <c r="C80" s="2"/>
      <c r="D80" s="2"/>
      <c r="E80" s="2"/>
      <c r="F80" s="2"/>
      <c r="G80" s="2"/>
      <c r="H80" s="2"/>
    </row>
  </sheetData>
  <sheetProtection selectLockedCells="1" selectUnlockedCells="1"/>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HW11</vt:lpstr>
      <vt:lpstr>Chi Square</vt:lpstr>
      <vt:lpstr>ANOVA</vt:lpstr>
      <vt:lpstr>Regression</vt:lpstr>
      <vt:lpstr>Cleaning Data with Outlier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created xsi:type="dcterms:W3CDTF">2015-06-05T18:17:20Z</dcterms:created>
  <dcterms:modified xsi:type="dcterms:W3CDTF">2021-08-02T21:59:11Z</dcterms:modified>
  <cp:category/>
</cp:coreProperties>
</file>